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updateLinks="never"/>
  <mc:AlternateContent xmlns:mc="http://schemas.openxmlformats.org/markup-compatibility/2006">
    <mc:Choice Requires="x15">
      <x15ac:absPath xmlns:x15ac="http://schemas.microsoft.com/office/spreadsheetml/2010/11/ac" url="Z:\A - STUDY RELATED INFORMATION\Audit tools\2025 Acute Limb Ischaemia\"/>
    </mc:Choice>
  </mc:AlternateContent>
  <xr:revisionPtr revIDLastSave="0" documentId="13_ncr:1_{A4F5151B-77C6-46A0-B6CA-EFDCE22CE24A}" xr6:coauthVersionLast="47" xr6:coauthVersionMax="47" xr10:uidLastSave="{00000000-0000-0000-0000-000000000000}"/>
  <bookViews>
    <workbookView xWindow="-120" yWindow="-120" windowWidth="20730" windowHeight="11040" xr2:uid="{00000000-000D-0000-FFFF-FFFF00000000}"/>
  </bookViews>
  <sheets>
    <sheet name="Introduction" sheetId="2" r:id="rId1"/>
    <sheet name="Instructions" sheetId="3" r:id="rId2"/>
    <sheet name="Audit Tool" sheetId="6" r:id="rId3"/>
    <sheet name="Summary" sheetId="1" r:id="rId4"/>
    <sheet name="Rec extracts" sheetId="12" r:id="rId5"/>
    <sheet name="Recommendations" sheetId="11" r:id="rId6"/>
    <sheet name="Sheet7" sheetId="8" state="hidden" r:id="rId7"/>
    <sheet name="answer_sheet" sheetId="5" state="hidden" r:id="rId8"/>
  </sheets>
  <externalReferences>
    <externalReference r:id="rId9"/>
    <externalReference r:id="rId10"/>
  </externalReferences>
  <definedNames>
    <definedName name="Answer1" localSheetId="6">Sheet7!$A$4:$A$5</definedName>
    <definedName name="Answer1">answer_sheet!$A$2:$A$2</definedName>
    <definedName name="Answer10">Sheet7!$H$21:$H$23</definedName>
    <definedName name="Answer11">Sheet7!$I$21:$I$23</definedName>
    <definedName name="Answer12">Sheet7!$K$17:$K$21</definedName>
    <definedName name="Answer13" localSheetId="4">[1]Sheet7!#REF!</definedName>
    <definedName name="Answer13" localSheetId="5">[1]Sheet7!#REF!</definedName>
    <definedName name="Answer13">Sheet7!#REF!</definedName>
    <definedName name="Answer14" localSheetId="4">[1]Sheet7!#REF!</definedName>
    <definedName name="Answer14" localSheetId="5">[1]Sheet7!#REF!</definedName>
    <definedName name="Answer14">Sheet7!#REF!</definedName>
    <definedName name="Answer2" localSheetId="6">Sheet7!$C$16:$C$18</definedName>
    <definedName name="Answer2">'[2]answer sheet'!$A$3:$A$5</definedName>
    <definedName name="Answer3" localSheetId="4">[1]answer_sheet!$E$2:$E$3</definedName>
    <definedName name="Answer3" localSheetId="5">[1]answer_sheet!$E$2:$E$3</definedName>
    <definedName name="Answer3" localSheetId="6">Sheet7!$E$16:$E$18</definedName>
    <definedName name="Answer3">answer_sheet!$E$2:$E$3</definedName>
    <definedName name="Answer3a">'[2]answer sheet'!#REF!</definedName>
    <definedName name="Answer4">Sheet7!$G$4:$G$5</definedName>
    <definedName name="Answer5">Sheet7!$I$11:$I$16</definedName>
    <definedName name="Answer6">Sheet7!$K$4:$K$11</definedName>
    <definedName name="Answer7">Sheet7!$A$21:$A$24</definedName>
    <definedName name="Answer8">Sheet7!$C$21:$C$24</definedName>
    <definedName name="Answer9">Sheet7!$F$21:$F$23</definedName>
    <definedName name="Asnwer10" localSheetId="6">#REF!</definedName>
    <definedName name="Asnwer10">#REF!</definedName>
    <definedName name="OLE_LINK3" localSheetId="5">Recommendations!#REF!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7" i="6" l="1"/>
  <c r="AR7" i="6"/>
  <c r="AN29" i="6"/>
  <c r="AL29" i="6"/>
  <c r="AJ29" i="6"/>
  <c r="AP7" i="6"/>
  <c r="AQ7" i="6"/>
  <c r="AQ8" i="6"/>
  <c r="AQ9" i="6"/>
  <c r="AQ10" i="6"/>
  <c r="AQ11" i="6"/>
  <c r="AQ12" i="6"/>
  <c r="AQ13" i="6"/>
  <c r="AQ14" i="6"/>
  <c r="AQ15" i="6"/>
  <c r="AQ16" i="6"/>
  <c r="AP8" i="6"/>
  <c r="AP9" i="6"/>
  <c r="AP10" i="6"/>
  <c r="AP11" i="6"/>
  <c r="AP12" i="6"/>
  <c r="AP13" i="6"/>
  <c r="AP14" i="6"/>
  <c r="AP15" i="6"/>
  <c r="AP16" i="6"/>
  <c r="AS8" i="6" l="1"/>
  <c r="AS9" i="6"/>
  <c r="AS10" i="6"/>
  <c r="AS11" i="6"/>
  <c r="AS12" i="6"/>
  <c r="AS13" i="6"/>
  <c r="AS14" i="6"/>
  <c r="AS15" i="6"/>
  <c r="AS16" i="6"/>
  <c r="AR8" i="6"/>
  <c r="AR9" i="6"/>
  <c r="AR10" i="6"/>
  <c r="AR11" i="6"/>
  <c r="AR12" i="6"/>
  <c r="AR13" i="6"/>
  <c r="AR14" i="6"/>
  <c r="AR15" i="6"/>
  <c r="AR16" i="6"/>
  <c r="AN27" i="6" l="1"/>
  <c r="AN24" i="6"/>
  <c r="AN23" i="6"/>
  <c r="AN20" i="6"/>
  <c r="AN18" i="6"/>
  <c r="AL27" i="6"/>
  <c r="AL24" i="6"/>
  <c r="AL23" i="6"/>
  <c r="AL20" i="6"/>
  <c r="AL18" i="6"/>
  <c r="AJ27" i="6"/>
  <c r="AJ24" i="6"/>
  <c r="AJ23" i="6"/>
  <c r="AJ20" i="6"/>
  <c r="AJ18" i="6"/>
  <c r="AH27" i="6"/>
  <c r="AH24" i="6"/>
  <c r="AH23" i="6"/>
  <c r="AH20" i="6"/>
  <c r="AH18" i="6"/>
  <c r="AF27" i="6"/>
  <c r="AF24" i="6"/>
  <c r="AF23" i="6"/>
  <c r="AF20" i="6"/>
  <c r="AF18" i="6"/>
  <c r="AE27" i="6"/>
  <c r="AE24" i="6"/>
  <c r="AE23" i="6"/>
  <c r="AE20" i="6"/>
  <c r="AE18" i="6"/>
  <c r="AT18" i="6"/>
  <c r="AU18" i="6"/>
  <c r="AT20" i="6"/>
  <c r="AU20" i="6"/>
  <c r="AT23" i="6"/>
  <c r="AT28" i="6" s="1"/>
  <c r="AU23" i="6"/>
  <c r="AU28" i="6" s="1"/>
  <c r="AT24" i="6"/>
  <c r="AU24" i="6"/>
  <c r="AT27" i="6"/>
  <c r="AU27" i="6"/>
  <c r="AE22" i="6" l="1"/>
  <c r="AE19" i="6" s="1"/>
  <c r="AL22" i="6"/>
  <c r="AL19" i="6" s="1"/>
  <c r="AJ22" i="6"/>
  <c r="AJ19" i="6" s="1"/>
  <c r="AF25" i="6"/>
  <c r="AF22" i="6"/>
  <c r="AF19" i="6" s="1"/>
  <c r="AH25" i="6"/>
  <c r="AJ25" i="6"/>
  <c r="AL25" i="6"/>
  <c r="AN22" i="6"/>
  <c r="AN19" i="6" s="1"/>
  <c r="AN25" i="6"/>
  <c r="AN28" i="6"/>
  <c r="AL28" i="6"/>
  <c r="AJ28" i="6"/>
  <c r="AH22" i="6"/>
  <c r="AH21" i="6" s="1"/>
  <c r="AH28" i="6"/>
  <c r="AF28" i="6"/>
  <c r="AE21" i="6"/>
  <c r="AE25" i="6"/>
  <c r="AE28" i="6"/>
  <c r="AU22" i="6"/>
  <c r="AU21" i="6" s="1"/>
  <c r="AP23" i="6"/>
  <c r="AP28" i="6" s="1"/>
  <c r="AU25" i="6"/>
  <c r="AP24" i="6"/>
  <c r="AP27" i="6"/>
  <c r="AP18" i="6"/>
  <c r="AP20" i="6"/>
  <c r="AT22" i="6"/>
  <c r="AT19" i="6" s="1"/>
  <c r="AT25" i="6"/>
  <c r="AH29" i="6" l="1"/>
  <c r="I11" i="1"/>
  <c r="AL21" i="6"/>
  <c r="AU19" i="6"/>
  <c r="AU29" i="6" s="1"/>
  <c r="L16" i="1" s="1"/>
  <c r="AJ21" i="6"/>
  <c r="AE29" i="6"/>
  <c r="G11" i="1" s="1"/>
  <c r="AN21" i="6"/>
  <c r="AP25" i="6"/>
  <c r="J11" i="1"/>
  <c r="J19" i="1" s="1"/>
  <c r="AF29" i="6"/>
  <c r="G12" i="1" s="1"/>
  <c r="AF21" i="6"/>
  <c r="K11" i="1"/>
  <c r="K19" i="1" s="1"/>
  <c r="AH19" i="6"/>
  <c r="H11" i="1" s="1"/>
  <c r="H19" i="1" s="1"/>
  <c r="AT29" i="6"/>
  <c r="AQ24" i="6"/>
  <c r="AP22" i="6"/>
  <c r="AQ27" i="6"/>
  <c r="AQ23" i="6"/>
  <c r="AQ18" i="6"/>
  <c r="AQ20" i="6"/>
  <c r="AT21" i="6"/>
  <c r="L15" i="1" l="1"/>
  <c r="AR23" i="6"/>
  <c r="AR28" i="6" s="1"/>
  <c r="AQ28" i="6"/>
  <c r="AQ22" i="6"/>
  <c r="AQ21" i="6" s="1"/>
  <c r="AQ25" i="6"/>
  <c r="AP19" i="6"/>
  <c r="AP29" i="6" s="1"/>
  <c r="L11" i="1" s="1"/>
  <c r="AP21" i="6"/>
  <c r="AR18" i="6"/>
  <c r="AR20" i="6"/>
  <c r="AR24" i="6"/>
  <c r="AR27" i="6"/>
  <c r="AS24" i="6" l="1"/>
  <c r="AS18" i="6"/>
  <c r="AS27" i="6"/>
  <c r="AS23" i="6"/>
  <c r="AS28" i="6" s="1"/>
  <c r="AS20" i="6"/>
  <c r="AQ19" i="6"/>
  <c r="AQ29" i="6" s="1"/>
  <c r="L12" i="1" s="1"/>
  <c r="AR22" i="6"/>
  <c r="AR21" i="6" s="1"/>
  <c r="AR25" i="6"/>
  <c r="AS25" i="6" l="1"/>
  <c r="AS22" i="6"/>
  <c r="AS19" i="6" s="1"/>
  <c r="AR19" i="6"/>
  <c r="AR29" i="6" s="1"/>
  <c r="L13" i="1" s="1"/>
  <c r="I19" i="1"/>
  <c r="AS29" i="6" l="1"/>
  <c r="AS21" i="6"/>
  <c r="G19" i="1"/>
  <c r="L14" i="1" l="1"/>
  <c r="L19" i="1" s="1"/>
</calcChain>
</file>

<file path=xl/sharedStrings.xml><?xml version="1.0" encoding="utf-8"?>
<sst xmlns="http://schemas.openxmlformats.org/spreadsheetml/2006/main" count="495" uniqueCount="349">
  <si>
    <t>Instructions for completion</t>
  </si>
  <si>
    <t>This tool has been set up to be completed on 10 patients.</t>
  </si>
  <si>
    <t>Following these steps will ensure the formulas work correctly.</t>
  </si>
  <si>
    <t>RECOMMENDATIONS</t>
  </si>
  <si>
    <t>Answer3</t>
  </si>
  <si>
    <t>Yes</t>
  </si>
  <si>
    <t>Female</t>
  </si>
  <si>
    <t>No</t>
  </si>
  <si>
    <t>Patient 1</t>
  </si>
  <si>
    <t>Patient 2</t>
  </si>
  <si>
    <t>Patient 3</t>
  </si>
  <si>
    <t>Patient 4</t>
  </si>
  <si>
    <t>Patient 5</t>
  </si>
  <si>
    <t>Patient 6</t>
  </si>
  <si>
    <t>Patient 7</t>
  </si>
  <si>
    <t>Patient 8</t>
  </si>
  <si>
    <t>Patient 9</t>
  </si>
  <si>
    <t>Yes n</t>
  </si>
  <si>
    <t>Yes %</t>
  </si>
  <si>
    <t>No n</t>
  </si>
  <si>
    <t>No %</t>
  </si>
  <si>
    <t>Sub total</t>
  </si>
  <si>
    <t>Answer1_gender</t>
  </si>
  <si>
    <t>Answer2</t>
  </si>
  <si>
    <t>Not applicable</t>
  </si>
  <si>
    <t>Answer4</t>
  </si>
  <si>
    <t>Answer6</t>
  </si>
  <si>
    <t>Answer7</t>
  </si>
  <si>
    <t>Answer8</t>
  </si>
  <si>
    <t>Number of cases included in audit</t>
  </si>
  <si>
    <t>Question number</t>
  </si>
  <si>
    <t>Recommendation - Sub criteria questions (score)</t>
  </si>
  <si>
    <t>%</t>
  </si>
  <si>
    <t>Green</t>
  </si>
  <si>
    <t>Amber</t>
  </si>
  <si>
    <t>Red</t>
  </si>
  <si>
    <t>0-49</t>
  </si>
  <si>
    <t>If the audit is undertaken on less than 10 patients, please delete the extra rows.</t>
  </si>
  <si>
    <t xml:space="preserve">Where a question answer is highlighted in red, this indicates this is an area of care where the recommendation (or the question assessing a recommendation) is not being met. The more answers that are highlighted in red, the more likely it is a recommendation is not being met. </t>
  </si>
  <si>
    <t>Answer1</t>
  </si>
  <si>
    <t>Answer5</t>
  </si>
  <si>
    <t xml:space="preserve">Male </t>
  </si>
  <si>
    <t>Answer9</t>
  </si>
  <si>
    <t>Answer10</t>
  </si>
  <si>
    <t>Answer11</t>
  </si>
  <si>
    <t>Established</t>
  </si>
  <si>
    <t>New</t>
  </si>
  <si>
    <t>Not applicable - established diagnosis of AHF</t>
  </si>
  <si>
    <t>N/A - the patient died</t>
  </si>
  <si>
    <t>Not documented</t>
  </si>
  <si>
    <t>N/A - too unstable for rehabilitation or patient died</t>
  </si>
  <si>
    <t>N/A - no escalation decision made</t>
  </si>
  <si>
    <t>N/A - no discharge summary sent</t>
  </si>
  <si>
    <t>THIS SHEET WILL BE HIDDEN</t>
  </si>
  <si>
    <t>Answer12</t>
  </si>
  <si>
    <t>Answer13</t>
  </si>
  <si>
    <t>N/A - established diagnosis of AHF or no echo done as patient died within 48 hours</t>
  </si>
  <si>
    <t>N/A - new diagnosis of AHF and patient died within 48 hours of admission</t>
  </si>
  <si>
    <t>N/A – no escalation decision made or initially made by a consultant</t>
  </si>
  <si>
    <t>N/A - no review as the patient died within 14 hours</t>
  </si>
  <si>
    <t>Recommendation number in report</t>
  </si>
  <si>
    <t>No data</t>
  </si>
  <si>
    <t>Other</t>
  </si>
  <si>
    <t>NCEPOD does not ask for any of these data back.  It is for each Trust/Health Board to make a judgement as to whether they are meeting the recommendations.</t>
  </si>
  <si>
    <t>AUDIT TOOL WORKSHEET</t>
  </si>
  <si>
    <t>SUMMARY WORKSHEET</t>
  </si>
  <si>
    <t>This contains summary data on the extent to which each recommendation is met.</t>
  </si>
  <si>
    <t>RECOMMENDATIONS WORKSHEET</t>
  </si>
  <si>
    <t>This is given as a percentage, and is supplemented by a traffic light system (Green, Amber, and Red) and radar chart.</t>
  </si>
  <si>
    <t>For information on the recommendation to which each question assesses, please click on the         button in the Audit Tool worksheet. This will take you to the Recommendations worksheet. Please click on the Audit tool worksheet to return to the main audit tool section.</t>
  </si>
  <si>
    <t>For information on the recommendation to which each question assesses, please click on the         button</t>
  </si>
  <si>
    <t>RAG system (NCEPOD recommends these are set at the following limits, however these can be adapted by your Trust/Health Board where appropriate by amending the thresholds as required)</t>
  </si>
  <si>
    <t>Unknown</t>
  </si>
  <si>
    <t>Audit Toolkit</t>
  </si>
  <si>
    <t>N/A- no relevant physical health conditions</t>
  </si>
  <si>
    <t>Amending the tool to include more or fewer patients</t>
  </si>
  <si>
    <t>Insufficient data</t>
  </si>
  <si>
    <t>Preparing for adulthood</t>
  </si>
  <si>
    <t>Peri-transfer from child to adult health services</t>
  </si>
  <si>
    <t>Fully transferred from child to adult health services</t>
  </si>
  <si>
    <t>Yes - for all services</t>
  </si>
  <si>
    <t>Yes - for some services</t>
  </si>
  <si>
    <t>Recommendation - Sub criteria question number (reference)</t>
  </si>
  <si>
    <t>Answer14</t>
  </si>
  <si>
    <t>dd/mm/yyyy</t>
  </si>
  <si>
    <t>Answer15</t>
  </si>
  <si>
    <t>Answer16</t>
  </si>
  <si>
    <t>Answer17</t>
  </si>
  <si>
    <t>positive scoring</t>
  </si>
  <si>
    <t>(negative scoring but highlights room for improvement)</t>
  </si>
  <si>
    <t xml:space="preserve"> Yes - all aspects included</t>
  </si>
  <si>
    <t>Yes - some aspects included</t>
  </si>
  <si>
    <t>No - none of these aspects included</t>
  </si>
  <si>
    <t>Answer18</t>
  </si>
  <si>
    <t>No - patient declined</t>
  </si>
  <si>
    <t>Yes, smoker</t>
  </si>
  <si>
    <t>Yes, non-smoker</t>
  </si>
  <si>
    <t>Number of cases answered yes (overall yes percentage for radar chart in Summary worksheet)</t>
  </si>
  <si>
    <t>those assigned female at birth</t>
  </si>
  <si>
    <t>those assigned male at birth</t>
  </si>
  <si>
    <t xml:space="preserve">Evidence in the electronic record/case notes </t>
  </si>
  <si>
    <t>Answer7a</t>
  </si>
  <si>
    <t>Answer7b</t>
  </si>
  <si>
    <t>No data/Not answered/Not documented/Insufficient data</t>
  </si>
  <si>
    <t>Gender</t>
  </si>
  <si>
    <t>Answer2_gender</t>
  </si>
  <si>
    <t>No, but should have been anticipated</t>
  </si>
  <si>
    <r>
      <t xml:space="preserve">Patient 10
</t>
    </r>
    <r>
      <rPr>
        <i/>
        <sz val="12"/>
        <color theme="1"/>
        <rFont val="Calibri"/>
        <family val="2"/>
        <scheme val="minor"/>
      </rPr>
      <t>(This tool has been set up for up to 10 patients. If inserting details of more patients, add rows above this row so that the formulae below are not affected)</t>
    </r>
  </si>
  <si>
    <t>Male</t>
  </si>
  <si>
    <t>The chart will only populate once all questions for a particular Recommendation have been answered in the Audit Tool worksheet</t>
  </si>
  <si>
    <r>
      <t xml:space="preserve">If the audit is undertaken on more than 10 patients, please add in additional rows by copying row 9 </t>
    </r>
    <r>
      <rPr>
        <b/>
        <sz val="11"/>
        <color theme="1"/>
        <rFont val="Calibri"/>
        <family val="2"/>
        <scheme val="minor"/>
      </rPr>
      <t>(before populated with patient data)</t>
    </r>
    <r>
      <rPr>
        <sz val="11"/>
        <color theme="1"/>
        <rFont val="Calibri"/>
        <family val="2"/>
        <scheme val="minor"/>
      </rPr>
      <t>, and inserting the copied cells above row 10.</t>
    </r>
  </si>
  <si>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</si>
  <si>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50-89</t>
  </si>
  <si>
    <t>90-100</t>
  </si>
  <si>
    <t>Age (on day one of the hospital admission) – years</t>
  </si>
  <si>
    <t>(24-hour clock)</t>
  </si>
  <si>
    <t>Home</t>
  </si>
  <si>
    <t>Community/rehabilitation hospital</t>
  </si>
  <si>
    <t>Other acute hospital</t>
  </si>
  <si>
    <t>Hospice</t>
  </si>
  <si>
    <t>Care home</t>
  </si>
  <si>
    <t>Answer19</t>
  </si>
  <si>
    <t>Not required</t>
  </si>
  <si>
    <r>
      <t xml:space="preserve">Ethnicity </t>
    </r>
    <r>
      <rPr>
        <sz val="12"/>
        <color rgb="FFC00000"/>
        <rFont val="Calibri"/>
        <family val="2"/>
        <scheme val="minor"/>
      </rPr>
      <t>(free text)</t>
    </r>
  </si>
  <si>
    <r>
      <t>In the Audit Tool worksheet, there are questions relating to whether there is evidence that an event occurred. 
If there is no evidence of an event occurring and that part of the electronic record/case note is not missing, then answer "</t>
    </r>
    <r>
      <rPr>
        <b/>
        <sz val="11"/>
        <color rgb="FFC00000"/>
        <rFont val="Calibri"/>
        <family val="2"/>
        <scheme val="minor"/>
      </rPr>
      <t>No</t>
    </r>
    <r>
      <rPr>
        <sz val="11"/>
        <color theme="1"/>
        <rFont val="Calibri"/>
        <family val="2"/>
        <scheme val="minor"/>
      </rPr>
      <t>". 
If there is no evidence of an event occurring because that part of the electronic record/case note is missing , then select the "</t>
    </r>
    <r>
      <rPr>
        <b/>
        <sz val="11"/>
        <color rgb="FFC00000"/>
        <rFont val="Calibri"/>
        <family val="2"/>
        <scheme val="minor"/>
      </rPr>
      <t>Not applicable</t>
    </r>
    <r>
      <rPr>
        <sz val="11"/>
        <color theme="1"/>
        <rFont val="Calibri"/>
        <family val="2"/>
        <scheme val="minor"/>
      </rPr>
      <t>" answer in the drop down box (it will not form part of the scoring in the audit tool)</t>
    </r>
  </si>
  <si>
    <t>Answer20</t>
  </si>
  <si>
    <t>Homeless</t>
  </si>
  <si>
    <t>Nursing home</t>
  </si>
  <si>
    <t>Residential home</t>
  </si>
  <si>
    <t>Own home</t>
  </si>
  <si>
    <t>Answer21</t>
  </si>
  <si>
    <t>Answer22</t>
  </si>
  <si>
    <t>Emergency</t>
  </si>
  <si>
    <t>Elective</t>
  </si>
  <si>
    <t>Transfer</t>
  </si>
  <si>
    <t>Patient Details</t>
  </si>
  <si>
    <t>Answer24</t>
  </si>
  <si>
    <t>Point-of-care ultrasound (POCUS)</t>
  </si>
  <si>
    <t>Clinical assessment</t>
  </si>
  <si>
    <t>Answer25</t>
  </si>
  <si>
    <t>Euvolaemic hyponatraemia</t>
  </si>
  <si>
    <t>Hypovolaemic hyponatraemia</t>
  </si>
  <si>
    <t>Hypervolaemic (volume overload) hyponatraemia</t>
  </si>
  <si>
    <t>Hypertonic (hyperosmolar) hyponatraemia</t>
  </si>
  <si>
    <t>Pseudo-hyponatraemia</t>
  </si>
  <si>
    <t>Answer26</t>
  </si>
  <si>
    <t>Mild</t>
  </si>
  <si>
    <t>Moderate</t>
  </si>
  <si>
    <t>Severe</t>
  </si>
  <si>
    <t>Answer27</t>
  </si>
  <si>
    <t>ED Resus</t>
  </si>
  <si>
    <t>Critical care (level 2 or level 3)</t>
  </si>
  <si>
    <t>Endocrinology</t>
  </si>
  <si>
    <t>General medicine</t>
  </si>
  <si>
    <t>Answer28</t>
  </si>
  <si>
    <t>Clinical Details - Pre-Admission</t>
  </si>
  <si>
    <t>Recommendations</t>
  </si>
  <si>
    <t xml:space="preserve">2. Well </t>
  </si>
  <si>
    <t>3. Managing Well</t>
  </si>
  <si>
    <t>4. Vulnerable</t>
  </si>
  <si>
    <t>5. Mildly Frail</t>
  </si>
  <si>
    <t>6. Moderately Frail</t>
  </si>
  <si>
    <t>7. Severely Frail</t>
  </si>
  <si>
    <t xml:space="preserve">8. Very Severely Frail </t>
  </si>
  <si>
    <t>9. Terminally Ill</t>
  </si>
  <si>
    <t>Unable to ascertain</t>
  </si>
  <si>
    <t>1. Very fit</t>
  </si>
  <si>
    <t>Patient died</t>
  </si>
  <si>
    <t>Point of care ultrasound</t>
  </si>
  <si>
    <t>Laboratory</t>
  </si>
  <si>
    <t>Answer23b</t>
  </si>
  <si>
    <t>Answer23a</t>
  </si>
  <si>
    <t>Risking Life and Limb</t>
  </si>
  <si>
    <r>
      <t xml:space="preserve">Thank you for downloading the toolkit for </t>
    </r>
    <r>
      <rPr>
        <i/>
        <sz val="11"/>
        <color theme="1"/>
        <rFont val="Calibri"/>
        <family val="2"/>
        <scheme val="minor"/>
      </rPr>
      <t>'</t>
    </r>
    <r>
      <rPr>
        <i/>
        <sz val="11"/>
        <color rgb="FFC00000"/>
        <rFont val="Calibri"/>
        <family val="2"/>
        <scheme val="minor"/>
      </rPr>
      <t>Risking Life and Limb</t>
    </r>
    <r>
      <rPr>
        <i/>
        <sz val="11"/>
        <color theme="1"/>
        <rFont val="Calibri"/>
        <family val="2"/>
        <scheme val="minor"/>
      </rPr>
      <t xml:space="preserve">'. </t>
    </r>
    <r>
      <rPr>
        <sz val="11"/>
        <rFont val="Calibri"/>
        <family val="2"/>
        <scheme val="minor"/>
      </rPr>
      <t>We</t>
    </r>
    <r>
      <rPr>
        <sz val="11"/>
        <color theme="1"/>
        <rFont val="Calibri"/>
        <family val="2"/>
        <scheme val="minor"/>
      </rPr>
      <t xml:space="preserve"> hope you find this useful.  If you have any feedback, please email us at info@ncepod.org.uk Please could you advise your local audit department if you plan to undertake this audit.  It is important that they are made aware of it for the benefit of demonstrating Trust/Health Board activity and also so that they are in a position to support you and endorse the activity for your benefit.</t>
    </r>
  </si>
  <si>
    <r>
      <t xml:space="preserve">This data collection tool is made up of questions which can be used to assess how well your Trust/Health Board is meeting recommendations made in </t>
    </r>
    <r>
      <rPr>
        <b/>
        <i/>
        <sz val="11"/>
        <color rgb="FFC00000"/>
        <rFont val="Calibri"/>
        <family val="2"/>
        <scheme val="minor"/>
      </rPr>
      <t xml:space="preserve"> 'Risking Life and Limb'.</t>
    </r>
  </si>
  <si>
    <t>RATIONALE FOR THE 
RECOMMENDATION</t>
  </si>
  <si>
    <t>RECOMMENDATION IMPLEMENTATION SUGGESTIONS</t>
  </si>
  <si>
    <t>https://www.rcemlearning.co.uk/reference/acute-limb-ischaemia/#1567523573427-07296499-aef5</t>
  </si>
  <si>
    <t>https://ncepod.org.uk/2025ali/TABLES%20AND%20FIGURES.pdf#page=14</t>
  </si>
  <si>
    <t>There is no national guideline covering the care pathway for patients with, or at risk of ALI from primary care to spoke hospital to vascular hubs. In addition, there is no national data collection system and no quality improvement framework. In severe cases (Rutherford IIb), patients need to be treated by specialist staff within six hours of their symptoms appearing.</t>
  </si>
  <si>
    <t>https://icd.who.int/en/</t>
  </si>
  <si>
    <t>https://icd.who.int/browse10/2019/en</t>
  </si>
  <si>
    <t>Delays occurred throughout the patient pathway due to a lack of recognition of symptoms of acute limb ischaemia by the patients and delays in recognition and diagnosis of acute limb ischaemia on behalf of the healthcare professionals. 
Delays can lead to amputations and should be avoided wherever possible.</t>
  </si>
  <si>
    <t>Networks were under used and non-vascular specialists reported not being confident to treat patients in the spoke hospitals but had no formal transfer option to the vascular hub.</t>
  </si>
  <si>
    <t xml:space="preserve">There is no UK data collection (registry) on acute limb ischaemia. This needs to be in place to monitor and improve outcomes and allow benchmarking for quality
improvement. </t>
  </si>
  <si>
    <r>
      <t xml:space="preserve">This toolkit can be used in conjunction with the Recommendation Checklist. </t>
    </r>
    <r>
      <rPr>
        <sz val="11"/>
        <color rgb="FFC00000"/>
        <rFont val="Calibri"/>
        <family val="2"/>
        <scheme val="minor"/>
      </rPr>
      <t>Further implementation tools can be accessed via the link below or by clicking on the adjacent report cover image.</t>
    </r>
  </si>
  <si>
    <t>Answer29</t>
  </si>
  <si>
    <t>Did the patient have diabetes pre-dating the admission?</t>
  </si>
  <si>
    <t>Ex-smoker</t>
  </si>
  <si>
    <t>Non-smoker</t>
  </si>
  <si>
    <t>Current smoker</t>
  </si>
  <si>
    <t>9a) Date</t>
  </si>
  <si>
    <t>9b) Time</t>
  </si>
  <si>
    <t>10a) Date</t>
  </si>
  <si>
    <t>10b) Time</t>
  </si>
  <si>
    <t>18a) Date</t>
  </si>
  <si>
    <t>Overall time to treatment</t>
  </si>
  <si>
    <t>Patient Awareness</t>
  </si>
  <si>
    <t>Clinician Awareness</t>
  </si>
  <si>
    <t>Delay in Transfer From Spoke</t>
  </si>
  <si>
    <t>Delays in Vascular Hub</t>
  </si>
  <si>
    <t>Discharge Planning/Ongoing Care</t>
  </si>
  <si>
    <t>Hospital admission</t>
  </si>
  <si>
    <t>Delay in Vascular Hub</t>
  </si>
  <si>
    <t>(Rutherford IIb or those with sensorimotor deficit - positive scoring if less than 6 hours, negative scoring if more than that)</t>
  </si>
  <si>
    <t xml:space="preserve"> https://2025ali.html</t>
  </si>
  <si>
    <t>Further details about each recommendation can be found in the report here:</t>
  </si>
  <si>
    <t>20b</t>
  </si>
  <si>
    <t>21b</t>
  </si>
  <si>
    <t>22b</t>
  </si>
  <si>
    <t>23b</t>
  </si>
  <si>
    <t>Did the patient have upper or lower acute limb ischaemia?</t>
  </si>
  <si>
    <t>Time and date of key events in the pathway</t>
  </si>
  <si>
    <t>What was the Rutherford classification for this patient (if recorded in vascular hub). If not recorded, please estimate according to symptoms recorded</t>
  </si>
  <si>
    <t>*These would be patients with a Rutherford IIb category, affecting more than the toes.</t>
  </si>
  <si>
    <t>Risk stratify and refer/transfer patients with symptoms of acute limb ischaemia and new sensory or motor impairment* directly to a vascular hub</t>
  </si>
  <si>
    <t xml:space="preserve">Raise awareness of acute limb ischaemia, how to recognise it and what actions to take to reduce delays in the treatment pathway. </t>
  </si>
  <si>
    <t xml:space="preserve">Recommendation 2 </t>
  </si>
  <si>
    <t>Delays in pathway</t>
  </si>
  <si>
    <t>To inform recommendation 4: develop a national guideline for the management of acute limb ischaemia.</t>
  </si>
  <si>
    <t>Current Vaper</t>
  </si>
  <si>
    <t>Did the patient attend a spoke hospital ED then transfer to Hub?</t>
  </si>
  <si>
    <t>Did the patient have chroninc limb ischaemia, intermittent claudication, or vasculopathy pre-dating the admission?</t>
  </si>
  <si>
    <t>Answer 30</t>
  </si>
  <si>
    <t>Upper</t>
  </si>
  <si>
    <t>Lower</t>
  </si>
  <si>
    <t>Answer31</t>
  </si>
  <si>
    <t>Answer32</t>
  </si>
  <si>
    <t>Answer33</t>
  </si>
  <si>
    <t>1-&lt;6</t>
  </si>
  <si>
    <t>6-&lt;12</t>
  </si>
  <si>
    <t>12-&lt;24</t>
  </si>
  <si>
    <t>24-&lt;48</t>
  </si>
  <si>
    <t>48-&lt;72</t>
  </si>
  <si>
    <t>72-&lt;96</t>
  </si>
  <si>
    <t>0-&lt;1</t>
  </si>
  <si>
    <r>
      <rPr>
        <sz val="11"/>
        <color theme="1"/>
        <rFont val="Aptos Narrow"/>
        <family val="2"/>
      </rPr>
      <t>≥</t>
    </r>
    <r>
      <rPr>
        <sz val="11"/>
        <color theme="1"/>
        <rFont val="Calibri"/>
        <family val="2"/>
      </rPr>
      <t>96</t>
    </r>
  </si>
  <si>
    <r>
      <t xml:space="preserve">9) Onset of symptoms (if recorded in the notes- i.e. acute symptoms not chronic) =  </t>
    </r>
    <r>
      <rPr>
        <b/>
        <sz val="12"/>
        <color theme="1"/>
        <rFont val="Calibri"/>
        <family val="2"/>
        <scheme val="minor"/>
      </rPr>
      <t>TIME 0</t>
    </r>
  </si>
  <si>
    <r>
      <t xml:space="preserve">10) First presentation to healthcare: Primary care/ Ambulance/ Self present to ED (spoke or hub) = </t>
    </r>
    <r>
      <rPr>
        <b/>
        <sz val="12"/>
        <color theme="1"/>
        <rFont val="Calibri"/>
        <family val="2"/>
        <scheme val="minor"/>
      </rPr>
      <t>TIME 1</t>
    </r>
  </si>
  <si>
    <r>
      <t xml:space="preserve">15) First arrival in vascular hub= </t>
    </r>
    <r>
      <rPr>
        <b/>
        <sz val="12"/>
        <color theme="1"/>
        <rFont val="Calibri"/>
        <family val="2"/>
        <scheme val="minor"/>
      </rPr>
      <t>TIME 2</t>
    </r>
  </si>
  <si>
    <t>15a) Date</t>
  </si>
  <si>
    <t>15b) Time</t>
  </si>
  <si>
    <t>18b) Time</t>
  </si>
  <si>
    <t>Description</t>
  </si>
  <si>
    <t>12) Where was the Rutherford classification recorded?</t>
  </si>
  <si>
    <r>
      <t xml:space="preserve">14) First presentation to spoke hospital = </t>
    </r>
    <r>
      <rPr>
        <b/>
        <sz val="12"/>
        <color theme="1"/>
        <rFont val="Calibri"/>
        <family val="2"/>
        <scheme val="minor"/>
      </rPr>
      <t>TIME 1b or NA</t>
    </r>
  </si>
  <si>
    <t>14a) Date</t>
  </si>
  <si>
    <t>14b) Time</t>
  </si>
  <si>
    <t>Report Recommendation Extracts Particularly Relevant to This Audit Tool</t>
  </si>
  <si>
    <t>I) Viable</t>
  </si>
  <si>
    <t>IIA) Marginally threatened</t>
  </si>
  <si>
    <t>IIB) Immediately threatened</t>
  </si>
  <si>
    <t>III) Irreversible</t>
  </si>
  <si>
    <t>Identifying patients</t>
  </si>
  <si>
    <t>*Rutherford classification</t>
  </si>
  <si>
    <r>
      <t xml:space="preserve">In the NCEPOD study
</t>
    </r>
    <r>
      <rPr>
        <sz val="12"/>
        <color theme="1"/>
        <rFont val="Calibri"/>
        <family val="2"/>
        <scheme val="minor"/>
      </rPr>
      <t>Patients aged 18 or over who were admitted to a vascular hub as an emergency between 1st January 2023 and 31st March 2023 for treatment of ALI were included. Patients who were not treated in a vascular hub hospital were not included in the study.</t>
    </r>
  </si>
  <si>
    <t>Vascular Hubs.pdf</t>
  </si>
  <si>
    <t>Vascular Networks | Tableau Public</t>
  </si>
  <si>
    <t>An interactive map displaying the relationship between hub and spoke hospitals in England, Wales and Northern Ireland can be found here:</t>
  </si>
  <si>
    <t>This tool is designed for patients treated in Vascular hub hospitals listed here. Patients who only received care in a spoke hospital are not included:</t>
  </si>
  <si>
    <t xml:space="preserve">If your hospital is part of a well functioning vascular network, you should be able to access notes from the referring 'spoke' hospital and from primary care if relevant. </t>
  </si>
  <si>
    <t>Please complete as many questions which are applicable to the care of the patient. NB: For patients with multiple limb ischaemias, please audit each limb ischaemia on a separate row.</t>
  </si>
  <si>
    <t>The ICD10 codes used in the study</t>
  </si>
  <si>
    <t>Because there is no ICD10 code for acute limb ischaemia, patients can be identified for the audit using surrogate ICD10 codes. The sample of patients identified in this way will need to be checked to ensure the patient had an acute limb ischaemia and were not admitted for end stage of chronic limb ischaemia. The ICD10 codes used in the study can be found here:</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</si>
  <si>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
    </r>
    <r>
      <rPr>
        <b/>
        <sz val="11"/>
        <color rgb="FF0070C0"/>
        <rFont val="Calibri"/>
        <family val="2"/>
        <scheme val="minor"/>
      </rPr>
      <t xml:space="preserve">In Excel 365, for example, go to file -&gt; options -&gt; customise ribbon, tick the box for  Show the Developer tab. Once the Developer tab appears on your toolbar, click on Macro Security/Disable VBA macros with notification. The spreadsheet should now be functional.
</t>
    </r>
    <r>
      <rPr>
        <sz val="11"/>
        <color theme="1"/>
        <rFont val="Calibri"/>
        <family val="2"/>
        <scheme val="minor"/>
      </rPr>
      <t xml:space="preserve">
In </t>
    </r>
    <r>
      <rPr>
        <b/>
        <sz val="11"/>
        <color rgb="FF0070C0"/>
        <rFont val="Calibri"/>
        <family val="2"/>
        <scheme val="minor"/>
      </rPr>
      <t>Excel 2013</t>
    </r>
    <r>
      <rPr>
        <sz val="11"/>
        <color theme="1"/>
        <rFont val="Calibri"/>
        <family val="2"/>
        <scheme val="minor"/>
      </rPr>
      <t xml:space="preserve">, please click on the </t>
    </r>
    <r>
      <rPr>
        <b/>
        <sz val="11"/>
        <color theme="1"/>
        <rFont val="Calibri"/>
        <family val="2"/>
        <scheme val="minor"/>
      </rPr>
      <t>Developer</t>
    </r>
    <r>
      <rPr>
        <sz val="11"/>
        <color theme="1"/>
        <rFont val="Calibri"/>
        <family val="2"/>
        <scheme val="minor"/>
      </rPr>
      <t xml:space="preserve"> tab on the top bar, and go to the </t>
    </r>
    <r>
      <rPr>
        <b/>
        <sz val="11"/>
        <color theme="1"/>
        <rFont val="Calibri"/>
        <family val="2"/>
        <scheme val="minor"/>
      </rPr>
      <t>Code</t>
    </r>
    <r>
      <rPr>
        <sz val="11"/>
        <color theme="1"/>
        <rFont val="Calibri"/>
        <family val="2"/>
        <scheme val="minor"/>
      </rPr>
      <t xml:space="preserve"> section (on the left-hand side) then to </t>
    </r>
    <r>
      <rPr>
        <b/>
        <sz val="11"/>
        <color theme="1"/>
        <rFont val="Calibri"/>
        <family val="2"/>
        <scheme val="minor"/>
      </rPr>
      <t>Macro Security</t>
    </r>
    <r>
      <rPr>
        <sz val="11"/>
        <color theme="1"/>
        <rFont val="Calibri"/>
        <family val="2"/>
        <scheme val="minor"/>
      </rPr>
      <t xml:space="preserve">.  In older Excel versions,  please click on the </t>
    </r>
    <r>
      <rPr>
        <b/>
        <sz val="11"/>
        <color theme="1"/>
        <rFont val="Calibri"/>
        <family val="2"/>
        <scheme val="minor"/>
      </rPr>
      <t>Options</t>
    </r>
    <r>
      <rPr>
        <sz val="11"/>
        <color theme="1"/>
        <rFont val="Calibri"/>
        <family val="2"/>
        <scheme val="minor"/>
      </rPr>
      <t xml:space="preserve"> button in the top left of the top menu bar of the workbook. In the dialogue box which opens click on </t>
    </r>
    <r>
      <rPr>
        <b/>
        <sz val="11"/>
        <color theme="1"/>
        <rFont val="Calibri"/>
        <family val="2"/>
        <scheme val="minor"/>
      </rPr>
      <t>enable macro</t>
    </r>
    <r>
      <rPr>
        <sz val="11"/>
        <color theme="1"/>
        <rFont val="Calibri"/>
        <family val="2"/>
        <scheme val="minor"/>
      </rPr>
      <t>s, ok.</t>
    </r>
  </si>
  <si>
    <r>
      <t xml:space="preserve">If the patient had chronic limb ischaemia, was it in the same limb as the acute limb ischaemia? </t>
    </r>
    <r>
      <rPr>
        <sz val="12"/>
        <color rgb="FFC00000"/>
        <rFont val="Calibri"/>
        <family val="2"/>
        <scheme val="minor"/>
      </rPr>
      <t>Answer "Not applicable" if the patient did not have chronic limb ischaemia.</t>
    </r>
  </si>
  <si>
    <r>
      <t xml:space="preserve">12a) In primary care? </t>
    </r>
    <r>
      <rPr>
        <sz val="12"/>
        <color rgb="FFC00000"/>
        <rFont val="Calibri"/>
        <family val="2"/>
        <scheme val="minor"/>
      </rPr>
      <t>Answer "Not applicable" if did not attend primary care.</t>
    </r>
  </si>
  <si>
    <r>
      <t xml:space="preserve">12b) In Spoke hospital ED? </t>
    </r>
    <r>
      <rPr>
        <sz val="12"/>
        <color rgb="FFC00000"/>
        <rFont val="Calibri"/>
        <family val="2"/>
        <scheme val="minor"/>
      </rPr>
      <t>Answer "Not applicable" if did not attend spoke hospital ED.</t>
    </r>
  </si>
  <si>
    <r>
      <t>12c) In Vascular Hub ED?</t>
    </r>
    <r>
      <rPr>
        <sz val="12"/>
        <color rgb="FFC00000"/>
        <rFont val="Calibri"/>
        <family val="2"/>
        <scheme val="minor"/>
      </rPr>
      <t xml:space="preserve"> Answer "Not applicable" if did not attend Vascular Hub ED.</t>
    </r>
  </si>
  <si>
    <t>Recommendation 1</t>
  </si>
  <si>
    <t>Delays in presentation</t>
  </si>
  <si>
    <t>•  Raise awareness with patients and the public about the symptoms and who to contact.</t>
  </si>
  <si>
    <t>•  Raise awareness with healthcare professionals in primary care, community care and all emergency departments (vascular hubs and spoke hospitals).</t>
  </si>
  <si>
    <t xml:space="preserve">Clinician awareness </t>
  </si>
  <si>
    <t>Delays in diagnosis</t>
  </si>
  <si>
    <t>Recommendation 4</t>
  </si>
  <si>
    <t>Support for high risk patients at discharge</t>
  </si>
  <si>
    <t>Smoking cessation</t>
  </si>
  <si>
    <t xml:space="preserve">Support post-discharge for patients who undergo an amputation </t>
  </si>
  <si>
    <r>
      <t xml:space="preserve">16) Endovascular procedure/ vascular surgery= </t>
    </r>
    <r>
      <rPr>
        <b/>
        <sz val="12"/>
        <color theme="1"/>
        <rFont val="Calibri"/>
        <family val="2"/>
        <scheme val="minor"/>
      </rPr>
      <t>TIME 3</t>
    </r>
  </si>
  <si>
    <t>16a) Date</t>
  </si>
  <si>
    <t>16b) Time</t>
  </si>
  <si>
    <r>
      <t xml:space="preserve">17) Time/ Date of Discharge= </t>
    </r>
    <r>
      <rPr>
        <b/>
        <sz val="12"/>
        <color theme="1"/>
        <rFont val="Calibri"/>
        <family val="2"/>
        <scheme val="minor"/>
      </rPr>
      <t>TIME 4</t>
    </r>
  </si>
  <si>
    <t>17a) Date</t>
  </si>
  <si>
    <t>17b) Time</t>
  </si>
  <si>
    <r>
      <t xml:space="preserve">18) Time/Date ALI first diagnosed = </t>
    </r>
    <r>
      <rPr>
        <b/>
        <sz val="12"/>
        <color theme="1"/>
        <rFont val="Calibri"/>
        <family val="2"/>
        <scheme val="minor"/>
      </rPr>
      <t>TIME A</t>
    </r>
  </si>
  <si>
    <t>19b) For patients who were scored as Rutherford IIb or those with sensorimotor deficit: did the patient undergo surgery within 6 hours?</t>
  </si>
  <si>
    <t>19c) For patients who were scored as Rutherford IIa: did the patient undergo surgery within 24 hours?</t>
  </si>
  <si>
    <r>
      <t xml:space="preserve">20a) Time from </t>
    </r>
    <r>
      <rPr>
        <b/>
        <sz val="12"/>
        <color theme="1"/>
        <rFont val="Calibri"/>
        <family val="2"/>
        <scheme val="minor"/>
      </rPr>
      <t>TIME 0 to TIME 1</t>
    </r>
  </si>
  <si>
    <r>
      <t xml:space="preserve">20b) Was there a delay  of more than 6 hours from </t>
    </r>
    <r>
      <rPr>
        <b/>
        <sz val="12"/>
        <color theme="1"/>
        <rFont val="Calibri"/>
        <family val="2"/>
        <scheme val="minor"/>
      </rPr>
      <t>TIME 0 to TIME1?</t>
    </r>
    <r>
      <rPr>
        <sz val="12"/>
        <color theme="1"/>
        <rFont val="Calibri"/>
        <family val="2"/>
        <scheme val="minor"/>
      </rPr>
      <t xml:space="preserve"> </t>
    </r>
  </si>
  <si>
    <r>
      <t xml:space="preserve">21a) Time from </t>
    </r>
    <r>
      <rPr>
        <b/>
        <sz val="12"/>
        <color theme="1"/>
        <rFont val="Calibri"/>
        <family val="2"/>
        <scheme val="minor"/>
      </rPr>
      <t>TIME 1 to TIME A</t>
    </r>
  </si>
  <si>
    <r>
      <rPr>
        <sz val="12"/>
        <color theme="1"/>
        <rFont val="Calibri"/>
        <family val="2"/>
        <scheme val="minor"/>
      </rPr>
      <t xml:space="preserve">21b) Was there a delay of more than 6 hours from </t>
    </r>
    <r>
      <rPr>
        <b/>
        <sz val="12"/>
        <color theme="1"/>
        <rFont val="Calibri"/>
        <family val="2"/>
        <scheme val="minor"/>
      </rPr>
      <t xml:space="preserve">TIME 1 to TIME A? </t>
    </r>
  </si>
  <si>
    <r>
      <t xml:space="preserve">22a) If YES to Q14, Time from </t>
    </r>
    <r>
      <rPr>
        <b/>
        <sz val="12"/>
        <color theme="1"/>
        <rFont val="Calibri"/>
        <family val="2"/>
        <scheme val="minor"/>
      </rPr>
      <t xml:space="preserve">TIME 1b to TIME 2? </t>
    </r>
    <r>
      <rPr>
        <sz val="12"/>
        <color rgb="FFC00000"/>
        <rFont val="Calibri"/>
        <family val="2"/>
        <scheme val="minor"/>
      </rPr>
      <t>Answer "Not applicable" if not transferred from Spoke.</t>
    </r>
  </si>
  <si>
    <r>
      <t xml:space="preserve">22b) Was there a delay of more than 6 hours from </t>
    </r>
    <r>
      <rPr>
        <b/>
        <sz val="12"/>
        <color theme="1"/>
        <rFont val="Calibri"/>
        <family val="2"/>
        <scheme val="minor"/>
      </rPr>
      <t>TIME 1b to TIME 2?</t>
    </r>
  </si>
  <si>
    <r>
      <t xml:space="preserve">23a) Time from </t>
    </r>
    <r>
      <rPr>
        <b/>
        <sz val="12"/>
        <color theme="1"/>
        <rFont val="Calibri"/>
        <family val="2"/>
        <scheme val="minor"/>
      </rPr>
      <t>TIME 2 to TIME 3</t>
    </r>
  </si>
  <si>
    <r>
      <rPr>
        <sz val="12"/>
        <color theme="1"/>
        <rFont val="Calibri"/>
        <family val="2"/>
        <scheme val="minor"/>
      </rPr>
      <t xml:space="preserve">23b) Was there a delay of more than 6 hours from </t>
    </r>
    <r>
      <rPr>
        <b/>
        <sz val="12"/>
        <color theme="1"/>
        <rFont val="Calibri"/>
        <family val="2"/>
        <scheme val="minor"/>
      </rPr>
      <t xml:space="preserve">TIME 2 to TIME 3? </t>
    </r>
  </si>
  <si>
    <t>25b) If YES to Q5, is there evidence on the discharge summary that a diabetic appointment was made?</t>
  </si>
  <si>
    <t>25d) If YES to Q6, was a follow up appointment made with the vascular surgeon?</t>
  </si>
  <si>
    <t>19c</t>
  </si>
  <si>
    <t>19b</t>
  </si>
  <si>
    <t>25a</t>
  </si>
  <si>
    <t>25b</t>
  </si>
  <si>
    <t>25c</t>
  </si>
  <si>
    <t>25d</t>
  </si>
  <si>
    <t>25e</t>
  </si>
  <si>
    <t>25f</t>
  </si>
  <si>
    <t>4a</t>
  </si>
  <si>
    <t>4b</t>
  </si>
  <si>
    <t>25a) If YES to Q4a, was smoking/vaping cessation advice given?</t>
  </si>
  <si>
    <r>
      <t xml:space="preserve">Smoking status: current smoker or vaper? </t>
    </r>
    <r>
      <rPr>
        <sz val="12"/>
        <color rgb="FFC00000"/>
        <rFont val="Calibri"/>
        <family val="2"/>
        <scheme val="minor"/>
      </rPr>
      <t>Answer "Not applicable" if never smoked/vaped.</t>
    </r>
  </si>
  <si>
    <r>
      <t xml:space="preserve">Smoking status: ex-smoker or ex-vaper? </t>
    </r>
    <r>
      <rPr>
        <sz val="12"/>
        <color rgb="FFC00000"/>
        <rFont val="Calibri"/>
        <family val="2"/>
        <scheme val="minor"/>
      </rPr>
      <t>Answer "Not applicable" if never smoked/vaped</t>
    </r>
    <r>
      <rPr>
        <sz val="12"/>
        <color theme="1"/>
        <rFont val="Calibri"/>
        <family val="2"/>
        <scheme val="minor"/>
      </rPr>
      <t>.</t>
    </r>
  </si>
  <si>
    <t>IF NOT CLASSIFIED AS RUTHERFORD IIb THEN SELECT "Not Applicable"
 (For Rutherford IIb -those with sensorimotor deficit - positive scoring if less than 6 hours, negative scoring if more than that)</t>
  </si>
  <si>
    <t>(hours)</t>
  </si>
  <si>
    <t>IF NOT CLASSIFIED AS RUTHERFORD IIa THEN SELECT "Not Applicable"
(For Rutherford IIa - positive scoring if surgery within 24 hours, negative scoring if more than that)</t>
  </si>
  <si>
    <t>Time from symptoms to 1st presentation to healthcare
 (hours)</t>
  </si>
  <si>
    <t>Time from 1st presentation to healthcare to diagnosis of ALI</t>
  </si>
  <si>
    <t>(Rutherford IIb- those with sensorimotor deficit - positive scoring if less than 6 hours, negative scoring if more than that)</t>
  </si>
  <si>
    <t>Time from arrival in spoke hopsital to arrival in vascular hub hospital</t>
  </si>
  <si>
    <t>Time from arrival in vascular hub to surgery/ endovascular procedure</t>
  </si>
  <si>
    <t>Medical treatment</t>
  </si>
  <si>
    <r>
      <t xml:space="preserve">25e) </t>
    </r>
    <r>
      <rPr>
        <b/>
        <sz val="12"/>
        <rFont val="Calibri"/>
        <family val="2"/>
        <scheme val="minor"/>
      </rPr>
      <t>If the patient had an amputation</t>
    </r>
    <r>
      <rPr>
        <sz val="12"/>
        <rFont val="Calibri"/>
        <family val="2"/>
        <scheme val="minor"/>
      </rPr>
      <t xml:space="preserve">, is there evidence of ongoing care from the </t>
    </r>
    <r>
      <rPr>
        <b/>
        <sz val="12"/>
        <rFont val="Calibri"/>
        <family val="2"/>
        <scheme val="minor"/>
      </rPr>
      <t>Rehabilitation team</t>
    </r>
    <r>
      <rPr>
        <sz val="12"/>
        <rFont val="Calibri"/>
        <family val="2"/>
        <scheme val="minor"/>
      </rPr>
      <t xml:space="preserve">? </t>
    </r>
    <r>
      <rPr>
        <sz val="12"/>
        <color rgb="FFC00000"/>
        <rFont val="Calibri"/>
        <family val="2"/>
        <scheme val="minor"/>
      </rPr>
      <t>Answer "Not applicable" if the patient did not have an amputation.</t>
    </r>
  </si>
  <si>
    <r>
      <t xml:space="preserve">25f) </t>
    </r>
    <r>
      <rPr>
        <b/>
        <sz val="12"/>
        <rFont val="Calibri"/>
        <family val="2"/>
        <scheme val="minor"/>
      </rPr>
      <t>If the patient had an amputation</t>
    </r>
    <r>
      <rPr>
        <sz val="12"/>
        <rFont val="Calibri"/>
        <family val="2"/>
        <scheme val="minor"/>
      </rPr>
      <t>, is there evidence that</t>
    </r>
    <r>
      <rPr>
        <b/>
        <sz val="12"/>
        <rFont val="Calibri"/>
        <family val="2"/>
        <scheme val="minor"/>
      </rPr>
      <t xml:space="preserve"> psychological support</t>
    </r>
    <r>
      <rPr>
        <sz val="12"/>
        <rFont val="Calibri"/>
        <family val="2"/>
        <scheme val="minor"/>
      </rPr>
      <t xml:space="preserve"> was provided? </t>
    </r>
    <r>
      <rPr>
        <sz val="12"/>
        <color rgb="FFC00000"/>
        <rFont val="Calibri"/>
        <family val="2"/>
        <scheme val="minor"/>
      </rPr>
      <t>Answer "Not applicable" if the patient did not have an amputation.</t>
    </r>
  </si>
  <si>
    <r>
      <rPr>
        <b/>
        <sz val="12"/>
        <color rgb="FFC00000"/>
        <rFont val="Calibri"/>
        <family val="2"/>
        <scheme val="minor"/>
      </rPr>
      <t>24) For patients who did NOT have a surgical or endovascular procedure:</t>
    </r>
    <r>
      <rPr>
        <b/>
        <sz val="12"/>
        <color theme="1"/>
        <rFont val="Calibri"/>
        <family val="2"/>
        <scheme val="minor"/>
      </rPr>
      <t xml:space="preserve"> </t>
    </r>
    <r>
      <rPr>
        <sz val="12"/>
        <color theme="1"/>
        <rFont val="Calibri"/>
        <family val="2"/>
        <scheme val="minor"/>
      </rPr>
      <t xml:space="preserve">if the patient did not undergo a surgical or endovascular procedure for their ALI, did they receive any medical treatment e.g anticoagulation?
</t>
    </r>
  </si>
  <si>
    <t>25c) If YES to Q6, is there evidence of ongoing vascular care appointments being made?</t>
  </si>
  <si>
    <t>*These would be patients with a Rutherford IIb category, affecting more than the toes. Target audience: for action by: Commissioners and integrated care boards in discussion with their Trusts/Health Boards</t>
  </si>
  <si>
    <r>
      <t xml:space="preserve">19a) Time to SURGERY 
Time from </t>
    </r>
    <r>
      <rPr>
        <b/>
        <sz val="12"/>
        <color theme="1"/>
        <rFont val="Calibri"/>
        <family val="2"/>
        <scheme val="minor"/>
      </rPr>
      <t>TIME 0 to TIME 3</t>
    </r>
    <r>
      <rPr>
        <sz val="12"/>
        <color theme="1"/>
        <rFont val="Calibri"/>
        <family val="2"/>
        <scheme val="minor"/>
      </rPr>
      <t xml:space="preserve">
Select timeframe from the drop down box</t>
    </r>
  </si>
  <si>
    <r>
      <rPr>
        <sz val="12"/>
        <color theme="1"/>
        <rFont val="Calibri"/>
        <family val="2"/>
        <scheme val="minor"/>
      </rPr>
      <t>This tool has been designed to review the quality of the care in hospital provided to adults with acute limb ischaemia (ALI).  This tool has been designed to audit against recommendations in the NCPOD report, Risking Life and Limb (see Recommendations worksheet in this spreadsheet), particularly recommendation two in this report. It covers the pathway in relation to expedited care for patients with acute limb ischaemia, particularly those with a sensorimotor deficit (Rutherford IIb*) who should undergo treatment within six hours of the onset of symptoms.</t>
    </r>
    <r>
      <rPr>
        <b/>
        <sz val="12"/>
        <color theme="1"/>
        <rFont val="Calibri"/>
        <family val="2"/>
        <scheme val="minor"/>
      </rPr>
      <t xml:space="preserve">
</t>
    </r>
  </si>
  <si>
    <t>These can be used to inform the development of a local guideline.</t>
  </si>
  <si>
    <t> Risk stratify and refer/transfer patients with symptoms of acute limb ischaemia and new sensory or motor impairment* directly to a vascular hub.</t>
  </si>
  <si>
    <t>Use ambulance bypass protocols to expedite time to treatment
- Use theatre booking systems and coordinators to access emergency theatres
- Record and audit time from symptoms to procedure (if needed)
- Learn from patient safety incidents related to ALI, fasciotomies, amputations and related deaths.</t>
  </si>
  <si>
    <t>Raise awareness of acute limb ischaemia, how to recognise it and what actions to take to reduce delays in the treatment pathway. 
- Raise awareness with patients and the public about the symptoms and who to contact. 
- Raise awareness with healthcare professionals in primary care, community care and all emergency departments (vascular hubs 
and spoke hospitals). 
Note: younger people and those without all of the defined six symptoms of ALI (Pain, Pallor, Paraesthesia, Paralysis, Perishingly cold, Pulselessness - the ‘6Ps’) can still have ALI.</t>
  </si>
  <si>
    <t>FOR THE PUBLIC AND HEALTHCARE PROFESSIONALS
- A national campaign such as ‘six hours to save a limb’
FOR PATIENTS AND THE PUBLIC
- Include symptoms of ALI in online patient information such as GP practice websites/NHS 111) and direct patients to their nearest vascular hub
- Information leaflet/infographic for patients who are at higher risk of ALI, including information on how to reduce risk and what to do if they experience symptoms of ALI
FOR HEALTHCARE PROFESSIONALS
- Red flags on primary care systems, recognising that ALI can ‘mimic’ deep vein thrombosis and stroke, that swelling may be a feature and that sensory-motor impairment is important 
- Red flag for patients at higher risk, e.g. those with chronic limb-threatening ischaemia, atrial fibrillation, diabetes, or who smoke. They should be given advice on how to reduce their risk of ALI and told what they should do if they have symptoms
- A template could be produced to standardise the assessment of patients with possible peripheral arterial disease such as used in primary care Peripheral Artery Disease (PAD): 
Ardens EMIS Web
- See patients with symptoms of ALI for a face-to-face assessment
- All healthcare professionals, including ambulance staff, who triage/assess acute presentations need to be able to determine the severity of ALI, e.g. new numbness or 
paralysis of the limb, it is very severe, and the limb may be impossible to save if untreated within around six hours. The Rutherford classification could be used to aid this assessment and would support the communication of urgency.</t>
  </si>
  <si>
    <t>Risk stratify and refer/transfer patients with symptoms of acute limb ischaemia and new sensory or motor impairment* directly to a vascular hub.
*These would be patients with a Rutherford IIb category, affecting more than the toes.
See also recommendation 3</t>
  </si>
  <si>
    <t>Patients likely to benefit most from an intervention (Rutherford category IIb) were not always directed to a vascular hub, causing a delay in their treatment beyond the accepted target of six hours. Furthermore, the Rutherford classification was rarely used outside of vascular hubs.
This also links with recognition in recommendation 1.</t>
  </si>
  <si>
    <t>Organise vascular networks to provide timely access to vascular specialists skilled in treating people with acute limb ischaemia.</t>
  </si>
  <si>
    <t>Establishing a collaborative network similar to the UK national trauma networks would cover the pathway from primary care to spoke hospital to vascular hub and repatriation 
- Maintaining adequate service provision
- Having a local repatriation guideline so that patients can be moved closer to their families and ensuring the best use of resources at the hub
- Using the Rutherford classification would support communication of urgency
- Telemedicine could be used for remote assessment by video consultation, or using video and photos of the limb to aid communication between vascular hubs and spoke hospitals, once the patient has had an in person review
- Share electronic patient records and images between hub and spoke care providers in the network
- Consider when to involve the palliative care team and at which location
- Enhance collaboration between vascular surgery and interventional radiology to optimise the use of expertise, workforce and facilities
- Senior members of the vascular surgery team and interventional radiology should review imaging and agree on the management plan 
- Include vascular anaesthetic involvement when necessary and acute pain team referral when necessary
- Establish performance indicators once local pathways have been introduced and audit compliance against them
- Regular mortality and morbidity meetings should be encouraged to share learning
- Learn from patient safety incidents related to ALI, fasciotomies, amputations and related deaths</t>
  </si>
  <si>
    <t>Develop a national guideline for the management of acute limb ischaemia.</t>
  </si>
  <si>
    <t>THE GUIDELINE COULD INCLUDE
- Core components of pathways for different specialties
- The initial assessment/treatment/referral
- Protocol/standard operating procedure for primary care, ambulance and the emergency department -bypass protocols and pre-alerts
- Use of the Rutherford classification to standardise the description of severity in appropriate settings, noting that not every patient has all ‘6Ps’
- Initial anticoagulation protocol
Transfer to the vascular hub:
- Shared electronic patient records/imaging access 
- Palliative care
- Treatment pathway in the vascular hub 
- Assessment and pain control (acute pain team may be required)
- Use of the Rutherford classification
- Evidence of better clinical performance where ALI care pathways are used
- Senior vascular surgical (decision-maker) review
- Frequent limb condition re-assessment pre, during and post treatment
- Treatment planning between senior vascular surgery, interventional radiology, vascular anaesthesia and decision-makers to agree a revascularisation plan, with minimal delay 
(prioritisation processes) 
- Core components of the discharge planning process
- Monitoring of audit, quality improvement and performance should include National Vascular Registry reporting in quarterly and annual reports and inclusion in the NCIP dashboards and GIRFT metrics
- Patients should be facilitated and supported in participating in ALI research.</t>
  </si>
  <si>
    <t>Support the national vascular registry to capture focused data on acute limb ischaemia, and to report on procedures and outcomes for patients with ALI*
*ICD-11 will be mandated in the UK in the next five years and has codes for upper and lower ALI that will allow data comparisons with the national vascular registry data and national patient episode data, unlike ICD-10 where ALI is coded with chronic limb-threatening ischaemia.</t>
  </si>
  <si>
    <t>Fund the addition of acute limb ischaemia to the National Vascular Registry
- Align the data collection with the International Consortium of Vascular Registries (ICVR) recommended data set, to ensure capture of:
- Causes of ALI (atrial fibrillation, cancer, insitu thrombus, etc.)
- Duration of ischaemia
- Rutherford grade
- Presentation to spoke hospital or vascular hub
- Transfer times
- Times from symptom to operation/intervention,
- Type of intervention, use of modern techniques/new devices such as thrombectomy or clot retrieval
- Use of anticoagulation
- Requirement for fasciotomy
- Postoperative outcomes such as amputation and or death
- Limb preservation
- Postoperative anticoagulation regimens
- Ethnicity
- Alcohol consumption
- Drug use
- Use of vapes/electronic tobacco products
- Keep local records at vascular hubs and ideally at spoke hospitals within the network of all patients with acute limb ischaemia
- Use the ICD11 code for ALI as soon as it becomes available
- Monitoring of audit, quality improvement and performance should include National Vascular Registry reporting in quarterly and annual reports and inclusion in the NCIP 
dashboards and GIRFT metrics
- Collect patient reported outcomes to assess the impact of interventions and their delivery on patients</t>
  </si>
  <si>
    <t>Patient and public awareness</t>
  </si>
  <si>
    <t xml:space="preserve">Diabetes control </t>
  </si>
  <si>
    <t>Rehabilitation</t>
  </si>
  <si>
    <t>Psychological support</t>
  </si>
  <si>
    <t>Delays in treatment particularly for Rutherford Iib.</t>
  </si>
  <si>
    <r>
      <rPr>
        <b/>
        <sz val="12"/>
        <color rgb="FF000000"/>
        <rFont val="Calibri"/>
        <family val="2"/>
      </rPr>
      <t xml:space="preserve">For action by: </t>
    </r>
    <r>
      <rPr>
        <sz val="12"/>
        <color rgb="FF000000"/>
        <rFont val="Calibri"/>
        <family val="2"/>
      </rPr>
      <t>The Office for Health Improvement and Disparities (previously Public Health England), Public Health Wales, Public Health Agency Northern Ireland, Public Health Jersey.</t>
    </r>
  </si>
  <si>
    <r>
      <rPr>
        <b/>
        <sz val="12"/>
        <color rgb="FF000000"/>
        <rFont val="Calibri"/>
        <family val="2"/>
      </rPr>
      <t xml:space="preserve">For action by: </t>
    </r>
    <r>
      <rPr>
        <sz val="12"/>
        <color rgb="FF000000"/>
        <rFont val="Calibri"/>
        <family val="2"/>
      </rPr>
      <t>Commissioners (including NHSE Vascular Services clinical reference group) and integrated care boards in discussion with their Trusts/Health Boards.</t>
    </r>
  </si>
  <si>
    <r>
      <rPr>
        <b/>
        <sz val="12"/>
        <color rgb="FF000000"/>
        <rFont val="Calibri"/>
        <family val="2"/>
      </rPr>
      <t xml:space="preserve">For action by: </t>
    </r>
    <r>
      <rPr>
        <sz val="12"/>
        <color rgb="FF000000"/>
        <rFont val="Calibri"/>
        <family val="2"/>
      </rPr>
      <t>Commissioners and integrated care boards in discussion with their Trusts/Health Boards.</t>
    </r>
  </si>
  <si>
    <r>
      <rPr>
        <b/>
        <sz val="12"/>
        <color rgb="FF000000"/>
        <rFont val="Calibri"/>
        <family val="2"/>
      </rPr>
      <t>For action by:</t>
    </r>
    <r>
      <rPr>
        <sz val="12"/>
        <color rgb="FF000000"/>
        <rFont val="Calibri"/>
        <family val="2"/>
      </rPr>
      <t xml:space="preserve"> The Vascular Society with the British Society of Interventional Radiology.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</si>
</sst>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3"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u/>
      <sz val="11"/>
      <color theme="10"/>
      <name val="Calibri"/>
      <family val="2"/>
    </font>
    <font>
      <b/>
      <sz val="11"/>
      <name val="Calibri"/>
      <family val="2"/>
      <scheme val="minor"/>
    </font>
    <font>
      <b/>
      <sz val="11"/>
      <color theme="5"/>
      <name val="Calibri"/>
      <family val="2"/>
      <scheme val="minor"/>
    </font>
    <font>
      <b/>
      <sz val="11"/>
      <color theme="9"/>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sz val="11"/>
      <name val="Calibri"/>
      <family val="2"/>
      <scheme val="minor"/>
    </font>
    <font>
      <b/>
      <sz val="12"/>
      <color rgb="FFC00000"/>
      <name val="Calibri"/>
      <family val="2"/>
      <scheme val="minor"/>
    </font>
    <font>
      <sz val="11"/>
      <color rgb="FF000000"/>
      <name val="Calibri"/>
      <family val="2"/>
      <scheme val="minor"/>
    </font>
    <font>
      <b/>
      <sz val="14"/>
      <color rgb="FFC00000"/>
      <name val="Calibri"/>
      <family val="2"/>
      <scheme val="minor"/>
    </font>
    <font>
      <sz val="11"/>
      <color rgb="FFC00000"/>
      <name val="Calibri"/>
      <family val="2"/>
      <scheme val="minor"/>
    </font>
    <font>
      <b/>
      <sz val="11"/>
      <color rgb="FFC00000"/>
      <name val="Calibri"/>
      <family val="2"/>
      <scheme val="minor"/>
    </font>
    <font>
      <b/>
      <sz val="14"/>
      <name val="Calibri"/>
      <family val="2"/>
      <scheme val="minor"/>
    </font>
    <font>
      <sz val="12"/>
      <color rgb="FFC00000"/>
      <name val="Calibri"/>
      <family val="2"/>
      <scheme val="minor"/>
    </font>
    <font>
      <i/>
      <sz val="11"/>
      <color rgb="FFC00000"/>
      <name val="Calibri"/>
      <family val="2"/>
      <scheme val="minor"/>
    </font>
    <font>
      <i/>
      <sz val="12"/>
      <color theme="1"/>
      <name val="Calibri"/>
      <family val="2"/>
      <scheme val="minor"/>
    </font>
    <font>
      <b/>
      <sz val="11"/>
      <color theme="4"/>
      <name val="Calibri"/>
      <family val="2"/>
      <scheme val="minor"/>
    </font>
    <font>
      <sz val="11"/>
      <name val="Aptos"/>
      <family val="2"/>
    </font>
    <font>
      <b/>
      <sz val="11"/>
      <color rgb="FF0070C0"/>
      <name val="Calibri"/>
      <family val="2"/>
      <scheme val="minor"/>
    </font>
    <font>
      <sz val="12"/>
      <color theme="0"/>
      <name val="Calibri"/>
      <family val="2"/>
      <scheme val="minor"/>
    </font>
    <font>
      <b/>
      <sz val="12"/>
      <color theme="0"/>
      <name val="Calibri"/>
      <family val="2"/>
      <scheme val="minor"/>
    </font>
    <font>
      <b/>
      <i/>
      <sz val="11"/>
      <color rgb="FFC00000"/>
      <name val="Calibri"/>
      <family val="2"/>
      <scheme val="minor"/>
    </font>
    <font>
      <sz val="11"/>
      <color rgb="FF000000"/>
      <name val="Calibri"/>
      <family val="2"/>
    </font>
    <font>
      <sz val="8"/>
      <name val="Calibri"/>
      <family val="2"/>
      <scheme val="minor"/>
    </font>
    <font>
      <b/>
      <sz val="11"/>
      <color theme="0"/>
      <name val="Calibri"/>
      <family val="2"/>
    </font>
    <font>
      <b/>
      <sz val="11"/>
      <color rgb="FF002364"/>
      <name val="Calibri"/>
      <family val="2"/>
    </font>
    <font>
      <sz val="11"/>
      <name val="Calibri"/>
      <family val="2"/>
    </font>
    <font>
      <b/>
      <sz val="11"/>
      <color rgb="FF002364"/>
      <name val="Calibri"/>
      <family val="2"/>
      <scheme val="minor"/>
    </font>
    <font>
      <sz val="12"/>
      <color theme="1"/>
      <name val="Calibri"/>
      <family val="2"/>
    </font>
    <font>
      <sz val="11"/>
      <color theme="1"/>
      <name val="Calibri"/>
      <family val="2"/>
    </font>
    <font>
      <sz val="11"/>
      <color theme="1"/>
      <name val="Aptos Narrow"/>
      <family val="2"/>
    </font>
    <font>
      <b/>
      <sz val="11"/>
      <color rgb="FFC00000"/>
      <name val="Calibri"/>
      <family val="2"/>
    </font>
    <font>
      <b/>
      <sz val="12"/>
      <color rgb="FFC00000"/>
      <name val="Calibri"/>
      <family val="2"/>
    </font>
    <font>
      <sz val="12"/>
      <color rgb="FF000000"/>
      <name val="Calibri"/>
      <family val="2"/>
    </font>
    <font>
      <sz val="12"/>
      <color theme="1"/>
      <name val="Times New Roman"/>
      <family val="1"/>
    </font>
    <font>
      <b/>
      <sz val="12"/>
      <color rgb="FF000000"/>
      <name val="Calibri"/>
      <family val="2"/>
    </font>
  </fonts>
  <fills count="10">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005A9E"/>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style="thin">
        <color indexed="64"/>
      </bottom>
      <diagonal/>
    </border>
    <border>
      <left style="thin">
        <color auto="1"/>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317">
    <xf numFmtId="0" fontId="0" fillId="0" borderId="0" xfId="0"/>
    <xf numFmtId="0" fontId="9" fillId="0" borderId="0" xfId="0" applyFont="1" applyAlignment="1">
      <alignment horizontal="center" vertical="top" wrapText="1"/>
    </xf>
    <xf numFmtId="0" fontId="9" fillId="0" borderId="0" xfId="0" applyFont="1" applyAlignment="1">
      <alignment horizontal="left" vertical="top" wrapText="1"/>
    </xf>
    <xf numFmtId="1" fontId="9" fillId="0" borderId="0" xfId="0" applyNumberFormat="1" applyFont="1" applyAlignment="1">
      <alignment horizontal="left" vertical="top" wrapText="1"/>
    </xf>
    <xf numFmtId="0" fontId="0" fillId="0" borderId="0" xfId="0" applyAlignment="1">
      <alignment horizontal="left"/>
    </xf>
    <xf numFmtId="0" fontId="13" fillId="0" borderId="0" xfId="0" applyFont="1"/>
    <xf numFmtId="0" fontId="1" fillId="0" borderId="0" xfId="0" applyFont="1"/>
    <xf numFmtId="0" fontId="12" fillId="0" borderId="0" xfId="0" applyFont="1" applyAlignment="1">
      <alignment horizontal="center" vertical="top" wrapText="1"/>
    </xf>
    <xf numFmtId="0" fontId="8" fillId="0" borderId="0" xfId="0" applyFont="1" applyAlignment="1">
      <alignment horizontal="left" vertical="top" wrapText="1"/>
    </xf>
    <xf numFmtId="0" fontId="0" fillId="0" borderId="0" xfId="0" applyAlignment="1">
      <alignment vertical="top" wrapText="1"/>
    </xf>
    <xf numFmtId="0" fontId="1" fillId="0" borderId="0" xfId="0" applyFont="1" applyAlignment="1">
      <alignment vertical="top" wrapText="1"/>
    </xf>
    <xf numFmtId="0" fontId="17" fillId="2" borderId="0" xfId="0" applyFont="1" applyFill="1"/>
    <xf numFmtId="0" fontId="18" fillId="2" borderId="0" xfId="0" applyFont="1" applyFill="1"/>
    <xf numFmtId="0" fontId="16" fillId="2" borderId="0" xfId="0" applyFont="1" applyFill="1" applyAlignment="1">
      <alignment vertical="top" wrapText="1"/>
    </xf>
    <xf numFmtId="0" fontId="2" fillId="2" borderId="0" xfId="0" applyFont="1" applyFill="1" applyAlignment="1">
      <alignment vertical="top" wrapText="1"/>
    </xf>
    <xf numFmtId="0" fontId="18" fillId="2" borderId="0" xfId="0" applyFont="1" applyFill="1" applyAlignment="1">
      <alignment vertical="top" wrapText="1"/>
    </xf>
    <xf numFmtId="1" fontId="5" fillId="0" borderId="1" xfId="0" applyNumberFormat="1" applyFont="1" applyBorder="1" applyAlignment="1">
      <alignment horizontal="center"/>
    </xf>
    <xf numFmtId="0" fontId="20" fillId="0" borderId="0" xfId="0" applyFont="1" applyAlignment="1">
      <alignment horizontal="center" vertical="top" wrapText="1"/>
    </xf>
    <xf numFmtId="0" fontId="18" fillId="0" borderId="4" xfId="0" applyFont="1" applyBorder="1" applyAlignment="1">
      <alignment horizontal="right"/>
    </xf>
    <xf numFmtId="0" fontId="17" fillId="2" borderId="19" xfId="0" applyFont="1" applyFill="1" applyBorder="1"/>
    <xf numFmtId="0" fontId="17" fillId="2" borderId="20" xfId="0" applyFont="1" applyFill="1" applyBorder="1"/>
    <xf numFmtId="0" fontId="18" fillId="2" borderId="21" xfId="0" applyFont="1" applyFill="1" applyBorder="1"/>
    <xf numFmtId="0" fontId="17" fillId="2" borderId="16" xfId="0" applyFont="1" applyFill="1" applyBorder="1"/>
    <xf numFmtId="0" fontId="18" fillId="2" borderId="16" xfId="0" applyFont="1" applyFill="1" applyBorder="1"/>
    <xf numFmtId="0" fontId="8" fillId="0" borderId="0" xfId="0" applyFont="1" applyAlignment="1">
      <alignment horizontal="center" vertical="top" wrapText="1"/>
    </xf>
    <xf numFmtId="0" fontId="24" fillId="0" borderId="0" xfId="0" applyFont="1" applyAlignment="1">
      <alignment vertical="top" wrapText="1"/>
    </xf>
    <xf numFmtId="0" fontId="23" fillId="0" borderId="16" xfId="0" applyFont="1" applyBorder="1"/>
    <xf numFmtId="0" fontId="23" fillId="0" borderId="0" xfId="0" applyFont="1"/>
    <xf numFmtId="0" fontId="23" fillId="0" borderId="21" xfId="0" applyFont="1" applyBorder="1"/>
    <xf numFmtId="0" fontId="9" fillId="0" borderId="0" xfId="0" applyFont="1" applyAlignment="1">
      <alignment horizontal="center" vertical="center" wrapText="1"/>
    </xf>
    <xf numFmtId="0" fontId="19" fillId="2" borderId="0" xfId="0" applyFont="1" applyFill="1" applyAlignment="1" applyProtection="1">
      <alignment horizontal="center" vertical="top" wrapText="1"/>
      <protection locked="0"/>
    </xf>
    <xf numFmtId="0" fontId="15" fillId="0" borderId="0" xfId="0" applyFont="1" applyAlignment="1">
      <alignment vertical="top" wrapText="1"/>
    </xf>
    <xf numFmtId="0" fontId="9" fillId="0" borderId="0" xfId="0" applyFont="1"/>
    <xf numFmtId="0" fontId="0" fillId="2" borderId="0" xfId="0" applyFill="1"/>
    <xf numFmtId="0" fontId="0" fillId="2" borderId="0" xfId="0" applyFill="1" applyAlignment="1" applyProtection="1">
      <alignment vertical="top" wrapText="1"/>
      <protection locked="0"/>
    </xf>
    <xf numFmtId="0" fontId="0" fillId="2" borderId="0" xfId="0" applyFill="1" applyAlignment="1">
      <alignment vertical="top"/>
    </xf>
    <xf numFmtId="0" fontId="0" fillId="0" borderId="0" xfId="0" applyAlignment="1" applyProtection="1">
      <alignment vertical="top" wrapText="1"/>
      <protection locked="0"/>
    </xf>
    <xf numFmtId="0" fontId="0" fillId="0" borderId="0" xfId="0" applyAlignment="1">
      <alignment vertical="top"/>
    </xf>
    <xf numFmtId="0" fontId="0" fillId="2" borderId="0" xfId="0" applyFill="1" applyAlignment="1">
      <alignment vertical="top" wrapText="1"/>
    </xf>
    <xf numFmtId="0" fontId="0" fillId="2" borderId="16" xfId="0" applyFill="1" applyBorder="1"/>
    <xf numFmtId="0" fontId="0" fillId="2" borderId="21" xfId="0" applyFill="1" applyBorder="1"/>
    <xf numFmtId="0" fontId="0" fillId="0" borderId="16" xfId="0" applyBorder="1"/>
    <xf numFmtId="0" fontId="0" fillId="0" borderId="17" xfId="0" applyBorder="1"/>
    <xf numFmtId="0" fontId="0" fillId="0" borderId="18" xfId="0" applyBorder="1"/>
    <xf numFmtId="0" fontId="0" fillId="0" borderId="21" xfId="0" applyBorder="1"/>
    <xf numFmtId="0" fontId="0" fillId="0" borderId="0" xfId="0" applyAlignment="1">
      <alignment horizontal="left" vertical="top" wrapText="1"/>
    </xf>
    <xf numFmtId="0" fontId="0" fillId="3" borderId="1" xfId="0" applyFill="1" applyBorder="1" applyAlignment="1">
      <alignment horizontal="center" vertical="center"/>
    </xf>
    <xf numFmtId="1" fontId="0" fillId="3" borderId="1" xfId="0" applyNumberFormat="1" applyFill="1" applyBorder="1" applyAlignment="1">
      <alignment horizontal="center" vertical="center"/>
    </xf>
    <xf numFmtId="0" fontId="0" fillId="0" borderId="0" xfId="0" applyAlignment="1">
      <alignment wrapText="1"/>
    </xf>
    <xf numFmtId="0" fontId="0" fillId="0" borderId="0" xfId="0" applyAlignment="1">
      <alignment horizontal="center"/>
    </xf>
    <xf numFmtId="1" fontId="0" fillId="0" borderId="0" xfId="0" applyNumberFormat="1" applyAlignment="1">
      <alignment horizontal="center" vertical="center"/>
    </xf>
    <xf numFmtId="1" fontId="0" fillId="0" borderId="0" xfId="0" applyNumberFormat="1" applyAlignment="1">
      <alignment vertical="center"/>
    </xf>
    <xf numFmtId="1" fontId="6" fillId="2" borderId="4" xfId="0" applyNumberFormat="1" applyFont="1" applyFill="1" applyBorder="1" applyAlignment="1">
      <alignment horizontal="right"/>
    </xf>
    <xf numFmtId="1" fontId="7" fillId="2" borderId="4" xfId="0" applyNumberFormat="1" applyFont="1" applyFill="1" applyBorder="1" applyAlignment="1">
      <alignment horizontal="right"/>
    </xf>
    <xf numFmtId="0" fontId="10" fillId="0" borderId="0" xfId="0" applyFont="1" applyAlignment="1">
      <alignment horizontal="center" vertical="center" wrapText="1"/>
    </xf>
    <xf numFmtId="0" fontId="14" fillId="0" borderId="0" xfId="0" applyFont="1" applyAlignment="1">
      <alignment horizontal="center" vertical="center" wrapText="1"/>
    </xf>
    <xf numFmtId="1" fontId="18" fillId="3" borderId="1" xfId="0" applyNumberFormat="1" applyFont="1" applyFill="1" applyBorder="1" applyAlignment="1">
      <alignment horizontal="center" vertical="center"/>
    </xf>
    <xf numFmtId="0" fontId="26" fillId="0" borderId="0" xfId="0" applyFont="1" applyAlignment="1">
      <alignment horizontal="left" vertical="top" wrapText="1"/>
    </xf>
    <xf numFmtId="0" fontId="26" fillId="0" borderId="0" xfId="0" applyFont="1" applyAlignment="1">
      <alignment horizontal="center" vertical="top" wrapText="1"/>
    </xf>
    <xf numFmtId="0" fontId="29" fillId="0" borderId="0" xfId="0" applyFont="1" applyAlignment="1">
      <alignment wrapText="1"/>
    </xf>
    <xf numFmtId="0" fontId="31" fillId="4" borderId="1" xfId="0" applyFont="1" applyFill="1" applyBorder="1" applyAlignment="1">
      <alignment horizontal="center" vertical="center" wrapText="1"/>
    </xf>
    <xf numFmtId="0" fontId="13" fillId="2" borderId="1" xfId="0" applyFont="1" applyFill="1" applyBorder="1" applyAlignment="1">
      <alignment horizontal="left" vertical="top" wrapText="1"/>
    </xf>
    <xf numFmtId="0" fontId="11" fillId="0" borderId="23" xfId="0" applyFont="1"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31" fillId="4" borderId="24" xfId="0" applyFont="1" applyFill="1" applyBorder="1" applyAlignment="1">
      <alignment horizontal="center" vertical="center" wrapText="1"/>
    </xf>
    <xf numFmtId="0" fontId="34" fillId="2" borderId="14" xfId="0" applyFont="1" applyFill="1" applyBorder="1" applyAlignment="1">
      <alignment horizontal="center" vertical="center" wrapText="1"/>
    </xf>
    <xf numFmtId="0" fontId="13" fillId="2" borderId="24" xfId="0" applyFont="1" applyFill="1" applyBorder="1" applyAlignment="1">
      <alignment horizontal="left" vertical="top" wrapText="1"/>
    </xf>
    <xf numFmtId="0" fontId="35" fillId="0" borderId="0" xfId="0" applyFont="1" applyAlignment="1">
      <alignment vertical="center"/>
    </xf>
    <xf numFmtId="0" fontId="13" fillId="2" borderId="3" xfId="0" applyFont="1" applyFill="1" applyBorder="1" applyAlignment="1">
      <alignment horizontal="left" vertical="top" wrapText="1"/>
    </xf>
    <xf numFmtId="0" fontId="4" fillId="0" borderId="5" xfId="1" applyBorder="1" applyAlignment="1" applyProtection="1">
      <alignment horizontal="left" vertical="center" wrapText="1"/>
    </xf>
    <xf numFmtId="0" fontId="33" fillId="0" borderId="12" xfId="0" applyFont="1" applyBorder="1" applyAlignment="1">
      <alignment horizontal="left" vertical="center" wrapText="1"/>
    </xf>
    <xf numFmtId="0" fontId="4" fillId="2" borderId="5" xfId="1" applyFill="1" applyBorder="1" applyAlignment="1" applyProtection="1">
      <alignment horizontal="left" vertical="top" wrapText="1"/>
    </xf>
    <xf numFmtId="0" fontId="13" fillId="2" borderId="12" xfId="0" applyFont="1" applyFill="1" applyBorder="1" applyAlignment="1">
      <alignment horizontal="left" vertical="top" wrapText="1"/>
    </xf>
    <xf numFmtId="0" fontId="4" fillId="0" borderId="0" xfId="1" applyBorder="1" applyAlignment="1" applyProtection="1"/>
    <xf numFmtId="0" fontId="4" fillId="0" borderId="15" xfId="1" applyBorder="1" applyAlignment="1" applyProtection="1">
      <alignment horizontal="left" vertical="top" wrapText="1"/>
    </xf>
    <xf numFmtId="0" fontId="31" fillId="4" borderId="14" xfId="0" applyFont="1" applyFill="1" applyBorder="1" applyAlignment="1">
      <alignment horizontal="center" vertical="center" wrapText="1"/>
    </xf>
    <xf numFmtId="0" fontId="8" fillId="0" borderId="0" xfId="0" applyFont="1" applyAlignment="1">
      <alignment vertical="top" wrapText="1"/>
    </xf>
    <xf numFmtId="0" fontId="2" fillId="2" borderId="13" xfId="0" applyFont="1" applyFill="1" applyBorder="1" applyAlignment="1">
      <alignment horizontal="left" vertical="top" wrapText="1"/>
    </xf>
    <xf numFmtId="1" fontId="18" fillId="0" borderId="0" xfId="0" applyNumberFormat="1" applyFont="1" applyAlignment="1">
      <alignment horizontal="center" vertical="center"/>
    </xf>
    <xf numFmtId="0" fontId="0" fillId="0" borderId="0" xfId="0" applyAlignment="1">
      <alignment horizontal="center" vertical="center"/>
    </xf>
    <xf numFmtId="0" fontId="0" fillId="0" borderId="10" xfId="0" applyBorder="1"/>
    <xf numFmtId="1" fontId="7" fillId="2" borderId="3" xfId="0" applyNumberFormat="1" applyFont="1" applyFill="1" applyBorder="1" applyAlignment="1">
      <alignment vertical="top" wrapText="1"/>
    </xf>
    <xf numFmtId="1" fontId="6" fillId="2" borderId="3" xfId="0" applyNumberFormat="1" applyFont="1" applyFill="1" applyBorder="1" applyAlignment="1">
      <alignment horizontal="left" vertical="top" wrapText="1"/>
    </xf>
    <xf numFmtId="0" fontId="18" fillId="0" borderId="3" xfId="0" applyFont="1" applyBorder="1" applyAlignment="1">
      <alignment horizontal="left" vertical="top" wrapText="1"/>
    </xf>
    <xf numFmtId="0" fontId="4" fillId="0" borderId="0" xfId="1" applyAlignment="1" applyProtection="1"/>
    <xf numFmtId="0" fontId="9" fillId="5" borderId="11" xfId="0" applyFont="1" applyFill="1" applyBorder="1" applyAlignment="1">
      <alignment horizontal="center" vertical="top" wrapText="1"/>
    </xf>
    <xf numFmtId="0" fontId="9" fillId="5" borderId="5" xfId="0" applyFont="1" applyFill="1" applyBorder="1" applyAlignment="1">
      <alignment horizontal="center" vertical="center" wrapText="1"/>
    </xf>
    <xf numFmtId="0" fontId="9" fillId="5" borderId="3" xfId="0" applyFont="1" applyFill="1" applyBorder="1" applyAlignment="1">
      <alignment horizontal="center" vertical="top" wrapText="1"/>
    </xf>
    <xf numFmtId="0" fontId="9" fillId="5" borderId="0" xfId="0" applyFont="1" applyFill="1" applyAlignment="1">
      <alignment horizontal="center" vertical="top" wrapText="1"/>
    </xf>
    <xf numFmtId="0" fontId="8" fillId="5" borderId="0" xfId="0" applyFont="1" applyFill="1" applyAlignment="1">
      <alignment horizontal="center" vertical="top" wrapText="1"/>
    </xf>
    <xf numFmtId="1" fontId="9" fillId="5" borderId="0" xfId="0" applyNumberFormat="1" applyFont="1" applyFill="1" applyAlignment="1">
      <alignment horizontal="center" vertical="top" wrapText="1"/>
    </xf>
    <xf numFmtId="0" fontId="26" fillId="5" borderId="0" xfId="0" applyFont="1" applyFill="1" applyAlignment="1">
      <alignment horizontal="center" vertical="top" wrapText="1"/>
    </xf>
    <xf numFmtId="0" fontId="20" fillId="5" borderId="0" xfId="0" applyFont="1" applyFill="1" applyAlignment="1">
      <alignment horizontal="center" vertical="top" wrapText="1"/>
    </xf>
    <xf numFmtId="0" fontId="12" fillId="5" borderId="0" xfId="0" applyFont="1" applyFill="1" applyAlignment="1">
      <alignment horizontal="center" vertical="top" wrapText="1"/>
    </xf>
    <xf numFmtId="0" fontId="9" fillId="5" borderId="0" xfId="0" applyFont="1" applyFill="1" applyAlignment="1">
      <alignment horizontal="left" vertical="top" wrapText="1"/>
    </xf>
    <xf numFmtId="0" fontId="12" fillId="5" borderId="0" xfId="0" applyFont="1" applyFill="1" applyAlignment="1">
      <alignment horizontal="left" vertical="top" wrapText="1"/>
    </xf>
    <xf numFmtId="0" fontId="9" fillId="5" borderId="0" xfId="0" applyFont="1" applyFill="1" applyAlignment="1">
      <alignment horizontal="center" vertical="center" wrapText="1"/>
    </xf>
    <xf numFmtId="0" fontId="9" fillId="5" borderId="15"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9" fillId="5" borderId="24" xfId="0" applyFont="1" applyFill="1" applyBorder="1" applyAlignment="1">
      <alignment horizontal="center" vertical="top" wrapText="1"/>
    </xf>
    <xf numFmtId="0" fontId="9" fillId="5" borderId="6"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36" fillId="0" borderId="0" xfId="0" applyFont="1" applyAlignment="1">
      <alignment vertical="top" wrapText="1"/>
    </xf>
    <xf numFmtId="0" fontId="11" fillId="0" borderId="0" xfId="0" applyFont="1" applyAlignment="1">
      <alignment horizontal="left" vertical="top" wrapText="1"/>
    </xf>
    <xf numFmtId="0" fontId="9" fillId="6" borderId="11" xfId="0" applyFont="1" applyFill="1" applyBorder="1" applyAlignment="1">
      <alignment horizontal="center" vertical="top" wrapText="1"/>
    </xf>
    <xf numFmtId="0" fontId="12"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3" xfId="0" applyFont="1" applyFill="1" applyBorder="1" applyAlignment="1">
      <alignment horizontal="center" vertical="top" wrapText="1"/>
    </xf>
    <xf numFmtId="0" fontId="9" fillId="6" borderId="6"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15" xfId="0" applyFont="1" applyFill="1" applyBorder="1" applyAlignment="1">
      <alignment horizontal="center" vertical="center" wrapText="1"/>
    </xf>
    <xf numFmtId="0" fontId="9" fillId="6" borderId="0" xfId="0" applyFont="1" applyFill="1" applyAlignment="1">
      <alignment horizontal="center" vertical="top" wrapText="1"/>
    </xf>
    <xf numFmtId="0" fontId="8" fillId="6" borderId="0" xfId="0" applyFont="1" applyFill="1" applyAlignment="1">
      <alignment horizontal="center" vertical="top" wrapText="1"/>
    </xf>
    <xf numFmtId="1" fontId="9" fillId="6" borderId="0" xfId="0" applyNumberFormat="1" applyFont="1" applyFill="1" applyAlignment="1">
      <alignment horizontal="center" vertical="top" wrapText="1"/>
    </xf>
    <xf numFmtId="0" fontId="26" fillId="6" borderId="0" xfId="0" applyFont="1" applyFill="1" applyAlignment="1">
      <alignment horizontal="center" vertical="top" wrapText="1"/>
    </xf>
    <xf numFmtId="0" fontId="20" fillId="6" borderId="0" xfId="0" applyFont="1" applyFill="1" applyAlignment="1">
      <alignment horizontal="center" vertical="top" wrapText="1"/>
    </xf>
    <xf numFmtId="0" fontId="12" fillId="6" borderId="0" xfId="0" applyFont="1" applyFill="1" applyAlignment="1">
      <alignment horizontal="center" vertical="top" wrapText="1"/>
    </xf>
    <xf numFmtId="0" fontId="9" fillId="6" borderId="0" xfId="0" applyFont="1" applyFill="1" applyAlignment="1">
      <alignment horizontal="left" vertical="top" wrapText="1"/>
    </xf>
    <xf numFmtId="0" fontId="12" fillId="6" borderId="0" xfId="0" applyFont="1" applyFill="1" applyAlignment="1">
      <alignment horizontal="left" vertical="top" wrapText="1"/>
    </xf>
    <xf numFmtId="0" fontId="9" fillId="7" borderId="11" xfId="0" applyFont="1" applyFill="1" applyBorder="1" applyAlignment="1">
      <alignment horizontal="center" vertical="top" wrapText="1"/>
    </xf>
    <xf numFmtId="0" fontId="9" fillId="7" borderId="1" xfId="0" applyFont="1" applyFill="1" applyBorder="1" applyAlignment="1">
      <alignment horizontal="center" vertical="center" wrapText="1"/>
    </xf>
    <xf numFmtId="0" fontId="9" fillId="7" borderId="3" xfId="0" applyFont="1" applyFill="1" applyBorder="1" applyAlignment="1">
      <alignment horizontal="center" vertical="top" wrapText="1"/>
    </xf>
    <xf numFmtId="20" fontId="9" fillId="7" borderId="0" xfId="0" applyNumberFormat="1" applyFont="1" applyFill="1" applyAlignment="1">
      <alignment horizontal="center" vertical="center" wrapText="1"/>
    </xf>
    <xf numFmtId="0" fontId="9" fillId="7" borderId="0" xfId="0" applyFont="1" applyFill="1" applyAlignment="1">
      <alignment horizontal="center" vertical="center" wrapText="1"/>
    </xf>
    <xf numFmtId="20" fontId="9" fillId="7" borderId="15" xfId="0" applyNumberFormat="1" applyFont="1" applyFill="1" applyBorder="1" applyAlignment="1">
      <alignment horizontal="center" vertical="center" wrapText="1"/>
    </xf>
    <xf numFmtId="0" fontId="9" fillId="7" borderId="15" xfId="0" applyFont="1" applyFill="1" applyBorder="1" applyAlignment="1">
      <alignment horizontal="center" vertical="center" wrapText="1"/>
    </xf>
    <xf numFmtId="0" fontId="9" fillId="7" borderId="0" xfId="0" applyFont="1" applyFill="1" applyAlignment="1">
      <alignment horizontal="center" vertical="top" wrapText="1"/>
    </xf>
    <xf numFmtId="0" fontId="8" fillId="7" borderId="0" xfId="0" applyFont="1" applyFill="1" applyAlignment="1">
      <alignment horizontal="center" vertical="top" wrapText="1"/>
    </xf>
    <xf numFmtId="1" fontId="9" fillId="7" borderId="0" xfId="0" applyNumberFormat="1" applyFont="1" applyFill="1" applyAlignment="1">
      <alignment horizontal="center" vertical="top" wrapText="1"/>
    </xf>
    <xf numFmtId="0" fontId="26" fillId="7" borderId="0" xfId="0" applyFont="1" applyFill="1" applyAlignment="1">
      <alignment horizontal="center" vertical="top" wrapText="1"/>
    </xf>
    <xf numFmtId="0" fontId="20" fillId="7" borderId="0" xfId="0" applyFont="1" applyFill="1" applyAlignment="1">
      <alignment horizontal="center" vertical="top" wrapText="1"/>
    </xf>
    <xf numFmtId="0" fontId="12" fillId="7" borderId="0" xfId="0" applyFont="1" applyFill="1" applyAlignment="1">
      <alignment horizontal="center" vertical="top" wrapText="1"/>
    </xf>
    <xf numFmtId="0" fontId="9" fillId="7" borderId="0" xfId="0" applyFont="1" applyFill="1" applyAlignment="1">
      <alignment horizontal="left" vertical="top" wrapText="1"/>
    </xf>
    <xf numFmtId="0" fontId="12" fillId="7" borderId="0" xfId="0" applyFont="1" applyFill="1" applyAlignment="1">
      <alignment horizontal="left" vertical="top" wrapText="1"/>
    </xf>
    <xf numFmtId="0" fontId="9" fillId="8" borderId="11" xfId="0" applyFont="1" applyFill="1" applyBorder="1" applyAlignment="1">
      <alignment horizontal="center" vertical="top" wrapText="1"/>
    </xf>
    <xf numFmtId="0" fontId="9" fillId="8" borderId="1" xfId="0" applyFont="1" applyFill="1" applyBorder="1" applyAlignment="1">
      <alignment horizontal="center" vertical="center" wrapText="1"/>
    </xf>
    <xf numFmtId="0" fontId="9" fillId="8" borderId="3" xfId="0" applyFont="1" applyFill="1" applyBorder="1" applyAlignment="1">
      <alignment horizontal="center" vertical="top" wrapText="1"/>
    </xf>
    <xf numFmtId="20" fontId="9" fillId="8" borderId="0" xfId="0" applyNumberFormat="1" applyFont="1" applyFill="1" applyAlignment="1">
      <alignment horizontal="center" vertical="center" wrapText="1"/>
    </xf>
    <xf numFmtId="0" fontId="9" fillId="8" borderId="0" xfId="0" applyFont="1" applyFill="1" applyAlignment="1">
      <alignment horizontal="center" vertical="center" wrapText="1"/>
    </xf>
    <xf numFmtId="20" fontId="9" fillId="8" borderId="15" xfId="0" applyNumberFormat="1"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8" borderId="0" xfId="0" applyFont="1" applyFill="1" applyAlignment="1">
      <alignment horizontal="center" vertical="top" wrapText="1"/>
    </xf>
    <xf numFmtId="0" fontId="8" fillId="8" borderId="0" xfId="0" applyFont="1" applyFill="1" applyAlignment="1">
      <alignment horizontal="center" vertical="top" wrapText="1"/>
    </xf>
    <xf numFmtId="1" fontId="9" fillId="8" borderId="0" xfId="0" applyNumberFormat="1" applyFont="1" applyFill="1" applyAlignment="1">
      <alignment horizontal="center" vertical="top" wrapText="1"/>
    </xf>
    <xf numFmtId="0" fontId="26" fillId="8" borderId="0" xfId="0" applyFont="1" applyFill="1" applyAlignment="1">
      <alignment horizontal="center" vertical="top" wrapText="1"/>
    </xf>
    <xf numFmtId="0" fontId="20" fillId="8" borderId="0" xfId="0" applyFont="1" applyFill="1" applyAlignment="1">
      <alignment horizontal="center" vertical="top" wrapText="1"/>
    </xf>
    <xf numFmtId="0" fontId="12" fillId="8" borderId="0" xfId="0" applyFont="1" applyFill="1" applyAlignment="1">
      <alignment horizontal="center" vertical="top" wrapText="1"/>
    </xf>
    <xf numFmtId="0" fontId="9" fillId="8" borderId="0" xfId="0" applyFont="1" applyFill="1" applyAlignment="1">
      <alignment horizontal="left" vertical="top" wrapText="1"/>
    </xf>
    <xf numFmtId="0" fontId="12" fillId="8" borderId="0" xfId="0" applyFont="1" applyFill="1" applyAlignment="1">
      <alignment horizontal="left" vertical="top" wrapText="1"/>
    </xf>
    <xf numFmtId="0" fontId="9" fillId="9" borderId="11" xfId="0" applyFont="1" applyFill="1" applyBorder="1" applyAlignment="1">
      <alignment horizontal="center" vertical="top" wrapText="1"/>
    </xf>
    <xf numFmtId="0" fontId="9" fillId="9" borderId="1" xfId="0" applyFont="1" applyFill="1" applyBorder="1" applyAlignment="1">
      <alignment horizontal="center" vertical="center" wrapText="1"/>
    </xf>
    <xf numFmtId="0" fontId="9" fillId="9" borderId="3" xfId="0" applyFont="1" applyFill="1" applyBorder="1" applyAlignment="1">
      <alignment horizontal="center" vertical="top" wrapText="1"/>
    </xf>
    <xf numFmtId="164" fontId="9" fillId="9" borderId="0" xfId="0" applyNumberFormat="1" applyFont="1" applyFill="1" applyAlignment="1">
      <alignment horizontal="center" vertical="center" wrapText="1"/>
    </xf>
    <xf numFmtId="0" fontId="9" fillId="9" borderId="0" xfId="0" applyFont="1" applyFill="1" applyAlignment="1">
      <alignment horizontal="center" vertical="center" wrapText="1"/>
    </xf>
    <xf numFmtId="164" fontId="9" fillId="9" borderId="15" xfId="0" applyNumberFormat="1" applyFont="1" applyFill="1" applyBorder="1" applyAlignment="1">
      <alignment horizontal="center" vertical="center" wrapText="1"/>
    </xf>
    <xf numFmtId="0" fontId="9" fillId="9" borderId="15" xfId="0" applyFont="1" applyFill="1" applyBorder="1" applyAlignment="1">
      <alignment horizontal="center" vertical="center" wrapText="1"/>
    </xf>
    <xf numFmtId="0" fontId="9" fillId="9" borderId="0" xfId="0" applyFont="1" applyFill="1" applyAlignment="1">
      <alignment horizontal="center" vertical="top" wrapText="1"/>
    </xf>
    <xf numFmtId="0" fontId="8" fillId="9" borderId="0" xfId="0" applyFont="1" applyFill="1" applyAlignment="1">
      <alignment horizontal="center" vertical="top" wrapText="1"/>
    </xf>
    <xf numFmtId="1" fontId="9" fillId="9" borderId="0" xfId="0" applyNumberFormat="1" applyFont="1" applyFill="1" applyAlignment="1">
      <alignment horizontal="center" vertical="top" wrapText="1"/>
    </xf>
    <xf numFmtId="0" fontId="26" fillId="9" borderId="0" xfId="0" applyFont="1" applyFill="1" applyAlignment="1">
      <alignment horizontal="center" vertical="top" wrapText="1"/>
    </xf>
    <xf numFmtId="0" fontId="20" fillId="9" borderId="0" xfId="0" applyFont="1" applyFill="1" applyAlignment="1">
      <alignment horizontal="center" vertical="top" wrapText="1"/>
    </xf>
    <xf numFmtId="0" fontId="12" fillId="9" borderId="0" xfId="0" applyFont="1" applyFill="1" applyAlignment="1">
      <alignment horizontal="center" vertical="top" wrapText="1"/>
    </xf>
    <xf numFmtId="0" fontId="9" fillId="9" borderId="0" xfId="0" applyFont="1" applyFill="1" applyAlignment="1">
      <alignment horizontal="left" vertical="top" wrapText="1"/>
    </xf>
    <xf numFmtId="0" fontId="12" fillId="9" borderId="0" xfId="0" applyFont="1" applyFill="1" applyAlignment="1">
      <alignment horizontal="left" vertical="top" wrapText="1"/>
    </xf>
    <xf numFmtId="0" fontId="9" fillId="6" borderId="40" xfId="0" applyFont="1" applyFill="1" applyBorder="1" applyAlignment="1">
      <alignment horizontal="center" vertical="center" wrapText="1"/>
    </xf>
    <xf numFmtId="0" fontId="14" fillId="6" borderId="40"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20" fillId="6" borderId="5" xfId="0" applyFont="1" applyFill="1" applyBorder="1" applyAlignment="1">
      <alignment horizontal="center" vertical="center" wrapText="1"/>
    </xf>
    <xf numFmtId="164" fontId="9" fillId="6" borderId="0" xfId="0" applyNumberFormat="1" applyFont="1" applyFill="1" applyAlignment="1">
      <alignment horizontal="center" vertical="center" wrapText="1"/>
    </xf>
    <xf numFmtId="20" fontId="9" fillId="6" borderId="0" xfId="0" applyNumberFormat="1" applyFont="1" applyFill="1" applyAlignment="1">
      <alignment horizontal="center" vertical="center" wrapText="1"/>
    </xf>
    <xf numFmtId="14" fontId="9" fillId="6" borderId="0" xfId="0" applyNumberFormat="1" applyFont="1" applyFill="1" applyAlignment="1">
      <alignment horizontal="center" vertical="center" wrapText="1"/>
    </xf>
    <xf numFmtId="164" fontId="9" fillId="6" borderId="15" xfId="0" applyNumberFormat="1" applyFont="1" applyFill="1" applyBorder="1" applyAlignment="1">
      <alignment horizontal="center" vertical="center" wrapText="1"/>
    </xf>
    <xf numFmtId="20" fontId="9" fillId="6" borderId="15" xfId="0" applyNumberFormat="1" applyFont="1" applyFill="1" applyBorder="1" applyAlignment="1">
      <alignment horizontal="center" vertical="center" wrapText="1"/>
    </xf>
    <xf numFmtId="14" fontId="9" fillId="6" borderId="15" xfId="0" applyNumberFormat="1" applyFont="1" applyFill="1" applyBorder="1" applyAlignment="1">
      <alignment horizontal="center" vertical="center" wrapText="1"/>
    </xf>
    <xf numFmtId="20" fontId="9" fillId="6" borderId="0" xfId="0" applyNumberFormat="1" applyFont="1" applyFill="1" applyAlignment="1">
      <alignment horizontal="center" vertical="top" wrapText="1"/>
    </xf>
    <xf numFmtId="20" fontId="9" fillId="6" borderId="23" xfId="0" applyNumberFormat="1" applyFont="1" applyFill="1" applyBorder="1" applyAlignment="1">
      <alignment horizontal="center" vertical="top" wrapText="1"/>
    </xf>
    <xf numFmtId="0" fontId="14" fillId="0" borderId="25" xfId="0" applyFont="1" applyBorder="1" applyAlignment="1">
      <alignment horizontal="left" vertical="top" wrapText="1"/>
    </xf>
    <xf numFmtId="0" fontId="11" fillId="0" borderId="23" xfId="0" applyFont="1" applyBorder="1" applyAlignment="1">
      <alignment horizontal="center" vertical="center" wrapText="1"/>
    </xf>
    <xf numFmtId="0" fontId="11" fillId="0" borderId="26" xfId="0" applyFont="1" applyBorder="1" applyAlignment="1">
      <alignment horizontal="left" vertical="top" wrapText="1"/>
    </xf>
    <xf numFmtId="0" fontId="11" fillId="0" borderId="0" xfId="0" applyFont="1" applyAlignment="1">
      <alignment horizontal="center" vertical="top" wrapText="1"/>
    </xf>
    <xf numFmtId="0" fontId="9" fillId="7" borderId="9" xfId="0" applyFont="1" applyFill="1" applyBorder="1" applyAlignment="1">
      <alignment horizontal="center" vertical="top" wrapText="1"/>
    </xf>
    <xf numFmtId="0" fontId="9" fillId="7" borderId="5" xfId="0" applyFont="1" applyFill="1" applyBorder="1" applyAlignment="1">
      <alignment horizontal="center" vertical="top" wrapText="1"/>
    </xf>
    <xf numFmtId="0" fontId="9" fillId="7" borderId="5" xfId="0" applyFont="1" applyFill="1" applyBorder="1" applyAlignment="1">
      <alignment horizontal="center" vertical="center" wrapText="1"/>
    </xf>
    <xf numFmtId="164" fontId="9" fillId="7" borderId="0" xfId="0" applyNumberFormat="1" applyFont="1" applyFill="1" applyAlignment="1">
      <alignment horizontal="center" vertical="center" wrapText="1"/>
    </xf>
    <xf numFmtId="164" fontId="9" fillId="7" borderId="15" xfId="0" applyNumberFormat="1" applyFont="1" applyFill="1" applyBorder="1" applyAlignment="1">
      <alignment horizontal="center" vertical="center" wrapText="1"/>
    </xf>
    <xf numFmtId="20" fontId="9" fillId="7" borderId="0" xfId="0" applyNumberFormat="1" applyFont="1" applyFill="1" applyAlignment="1">
      <alignment horizontal="center" vertical="top" wrapText="1"/>
    </xf>
    <xf numFmtId="20" fontId="9" fillId="7" borderId="23" xfId="0" applyNumberFormat="1" applyFont="1" applyFill="1" applyBorder="1" applyAlignment="1">
      <alignment horizontal="center" vertical="top" wrapText="1"/>
    </xf>
    <xf numFmtId="0" fontId="9" fillId="8" borderId="9" xfId="0" applyFont="1" applyFill="1" applyBorder="1" applyAlignment="1">
      <alignment horizontal="center" vertical="top" wrapText="1"/>
    </xf>
    <xf numFmtId="0" fontId="9" fillId="8" borderId="5" xfId="0" applyFont="1" applyFill="1" applyBorder="1" applyAlignment="1">
      <alignment horizontal="center" vertical="top" wrapText="1"/>
    </xf>
    <xf numFmtId="0" fontId="9" fillId="8" borderId="5" xfId="0" applyFont="1" applyFill="1" applyBorder="1" applyAlignment="1">
      <alignment horizontal="center" vertical="center" wrapText="1"/>
    </xf>
    <xf numFmtId="164" fontId="9" fillId="8" borderId="0" xfId="0" applyNumberFormat="1" applyFont="1" applyFill="1" applyAlignment="1">
      <alignment horizontal="center" vertical="center" wrapText="1"/>
    </xf>
    <xf numFmtId="164" fontId="9" fillId="8" borderId="15" xfId="0" applyNumberFormat="1" applyFont="1" applyFill="1" applyBorder="1" applyAlignment="1">
      <alignment horizontal="center" vertical="center" wrapText="1"/>
    </xf>
    <xf numFmtId="20" fontId="9" fillId="8" borderId="0" xfId="0" applyNumberFormat="1" applyFont="1" applyFill="1" applyAlignment="1">
      <alignment horizontal="center" vertical="top" wrapText="1"/>
    </xf>
    <xf numFmtId="20" fontId="9" fillId="8" borderId="23" xfId="0" applyNumberFormat="1" applyFont="1" applyFill="1" applyBorder="1" applyAlignment="1">
      <alignment horizontal="center" vertical="top" wrapText="1"/>
    </xf>
    <xf numFmtId="0" fontId="9" fillId="9" borderId="7" xfId="0" applyFont="1" applyFill="1" applyBorder="1" applyAlignment="1">
      <alignment horizontal="left" vertical="top" wrapText="1"/>
    </xf>
    <xf numFmtId="0" fontId="9" fillId="9" borderId="2" xfId="0" applyFont="1" applyFill="1" applyBorder="1" applyAlignment="1">
      <alignment horizontal="center" vertical="top" wrapText="1"/>
    </xf>
    <xf numFmtId="0" fontId="9" fillId="9" borderId="9" xfId="0" applyFont="1" applyFill="1" applyBorder="1" applyAlignment="1">
      <alignment horizontal="center" vertical="top" wrapText="1"/>
    </xf>
    <xf numFmtId="0" fontId="20" fillId="9" borderId="1"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10" fillId="9" borderId="1" xfId="0" applyFont="1" applyFill="1" applyBorder="1" applyAlignment="1">
      <alignment horizontal="left" vertical="top" wrapText="1"/>
    </xf>
    <xf numFmtId="0" fontId="9" fillId="9" borderId="1" xfId="0" applyFont="1" applyFill="1" applyBorder="1" applyAlignment="1">
      <alignment horizontal="center" vertical="top" wrapText="1"/>
    </xf>
    <xf numFmtId="0" fontId="12" fillId="9" borderId="1" xfId="0" applyFont="1" applyFill="1" applyBorder="1" applyAlignment="1">
      <alignment horizontal="left" vertical="top" wrapText="1"/>
    </xf>
    <xf numFmtId="0" fontId="12" fillId="9" borderId="5" xfId="0" applyFont="1" applyFill="1" applyBorder="1" applyAlignment="1">
      <alignment horizontal="left" vertical="top" wrapText="1"/>
    </xf>
    <xf numFmtId="0" fontId="12" fillId="9" borderId="43" xfId="0" applyFont="1" applyFill="1" applyBorder="1" applyAlignment="1">
      <alignment horizontal="left" vertical="top" wrapText="1"/>
    </xf>
    <xf numFmtId="1" fontId="11" fillId="9" borderId="1" xfId="0" applyNumberFormat="1" applyFont="1" applyFill="1" applyBorder="1" applyAlignment="1">
      <alignment horizontal="left" vertical="top" wrapText="1"/>
    </xf>
    <xf numFmtId="1" fontId="12" fillId="9" borderId="1" xfId="0" applyNumberFormat="1" applyFont="1" applyFill="1" applyBorder="1" applyAlignment="1">
      <alignment horizontal="left" vertical="top" wrapText="1"/>
    </xf>
    <xf numFmtId="0" fontId="26" fillId="9" borderId="0" xfId="0" applyFont="1" applyFill="1" applyAlignment="1">
      <alignment horizontal="left" vertical="top" wrapText="1"/>
    </xf>
    <xf numFmtId="0" fontId="27" fillId="9" borderId="0" xfId="0" applyFont="1" applyFill="1" applyAlignment="1">
      <alignment horizontal="center" vertical="top" wrapText="1"/>
    </xf>
    <xf numFmtId="0" fontId="20" fillId="9" borderId="0" xfId="0" applyFont="1" applyFill="1" applyAlignment="1">
      <alignment horizontal="left" vertical="top" wrapText="1"/>
    </xf>
    <xf numFmtId="0" fontId="14" fillId="9" borderId="0" xfId="0" applyFont="1" applyFill="1" applyAlignment="1">
      <alignment horizontal="center" vertical="top" wrapText="1"/>
    </xf>
    <xf numFmtId="1" fontId="9" fillId="9" borderId="0" xfId="0" applyNumberFormat="1" applyFont="1" applyFill="1" applyAlignment="1">
      <alignment horizontal="left" vertical="top" wrapText="1"/>
    </xf>
    <xf numFmtId="0" fontId="4" fillId="0" borderId="0" xfId="1" applyFill="1" applyBorder="1" applyAlignment="1" applyProtection="1">
      <alignment vertical="center"/>
    </xf>
    <xf numFmtId="0" fontId="9" fillId="0" borderId="0" xfId="0" applyFont="1" applyAlignment="1">
      <alignment vertical="top" wrapText="1"/>
    </xf>
    <xf numFmtId="0" fontId="12" fillId="0" borderId="7" xfId="0" applyFont="1" applyBorder="1" applyAlignment="1">
      <alignment wrapText="1"/>
    </xf>
    <xf numFmtId="0" fontId="14" fillId="9" borderId="39" xfId="0" applyFont="1" applyFill="1" applyBorder="1" applyAlignment="1">
      <alignment wrapText="1"/>
    </xf>
    <xf numFmtId="0" fontId="12" fillId="0" borderId="0" xfId="0" applyFont="1" applyAlignment="1">
      <alignment horizontal="left" vertical="top" wrapText="1"/>
    </xf>
    <xf numFmtId="0" fontId="38" fillId="0" borderId="0" xfId="0" applyFont="1" applyAlignment="1">
      <alignment vertical="center"/>
    </xf>
    <xf numFmtId="0" fontId="29" fillId="0" borderId="0" xfId="0" applyFont="1" applyAlignment="1">
      <alignment vertical="center" wrapText="1"/>
    </xf>
    <xf numFmtId="0" fontId="4" fillId="0" borderId="0" xfId="1" applyAlignment="1" applyProtection="1">
      <alignment vertical="center" wrapText="1"/>
    </xf>
    <xf numFmtId="0" fontId="4" fillId="2" borderId="0" xfId="1" applyFill="1" applyAlignment="1" applyProtection="1">
      <alignment vertical="top" wrapText="1"/>
    </xf>
    <xf numFmtId="0" fontId="36" fillId="0" borderId="0" xfId="1" applyFont="1" applyAlignment="1" applyProtection="1"/>
    <xf numFmtId="0" fontId="36" fillId="0" borderId="0" xfId="1" applyFont="1" applyAlignment="1" applyProtection="1">
      <alignment vertical="top" wrapText="1"/>
    </xf>
    <xf numFmtId="0" fontId="14" fillId="0" borderId="0" xfId="0" applyFont="1"/>
    <xf numFmtId="0" fontId="40" fillId="0" borderId="0" xfId="0" applyFont="1" applyAlignment="1">
      <alignment vertical="center"/>
    </xf>
    <xf numFmtId="0" fontId="41" fillId="0" borderId="0" xfId="0" applyFont="1"/>
    <xf numFmtId="1" fontId="18" fillId="5" borderId="1" xfId="0" applyNumberFormat="1" applyFont="1" applyFill="1" applyBorder="1" applyAlignment="1">
      <alignment horizontal="center" vertical="center"/>
    </xf>
    <xf numFmtId="0" fontId="0" fillId="5" borderId="1" xfId="0" applyFill="1" applyBorder="1" applyAlignment="1">
      <alignment horizontal="center" vertical="center"/>
    </xf>
    <xf numFmtId="1" fontId="0" fillId="5" borderId="1" xfId="0" applyNumberFormat="1" applyFill="1" applyBorder="1" applyAlignment="1">
      <alignment horizontal="center" vertical="center"/>
    </xf>
    <xf numFmtId="1" fontId="18" fillId="6" borderId="1" xfId="0" applyNumberFormat="1" applyFont="1" applyFill="1" applyBorder="1" applyAlignment="1">
      <alignment horizontal="center" vertical="center"/>
    </xf>
    <xf numFmtId="0" fontId="0" fillId="6" borderId="1" xfId="0" applyFill="1" applyBorder="1" applyAlignment="1">
      <alignment horizontal="center" vertical="center"/>
    </xf>
    <xf numFmtId="1" fontId="0" fillId="6" borderId="1" xfId="0" applyNumberFormat="1" applyFill="1" applyBorder="1" applyAlignment="1">
      <alignment horizontal="center" vertical="center"/>
    </xf>
    <xf numFmtId="1" fontId="18" fillId="8" borderId="1" xfId="0" applyNumberFormat="1" applyFont="1" applyFill="1" applyBorder="1" applyAlignment="1">
      <alignment horizontal="center" vertical="center"/>
    </xf>
    <xf numFmtId="0" fontId="0" fillId="8" borderId="1" xfId="0" applyFill="1" applyBorder="1" applyAlignment="1">
      <alignment horizontal="center" vertical="center"/>
    </xf>
    <xf numFmtId="1" fontId="0" fillId="8" borderId="1" xfId="0" applyNumberFormat="1" applyFill="1" applyBorder="1" applyAlignment="1">
      <alignment horizontal="center" vertical="center"/>
    </xf>
    <xf numFmtId="1" fontId="18" fillId="9" borderId="1" xfId="0" applyNumberFormat="1" applyFont="1" applyFill="1" applyBorder="1" applyAlignment="1">
      <alignment horizontal="center" vertical="center"/>
    </xf>
    <xf numFmtId="0" fontId="0" fillId="9" borderId="1" xfId="0" applyFill="1" applyBorder="1" applyAlignment="1">
      <alignment horizontal="center" vertical="center"/>
    </xf>
    <xf numFmtId="1" fontId="0" fillId="9" borderId="1" xfId="0" applyNumberFormat="1" applyFill="1" applyBorder="1" applyAlignment="1">
      <alignment horizontal="center" vertical="center"/>
    </xf>
    <xf numFmtId="0" fontId="2" fillId="2" borderId="12" xfId="0" applyFont="1" applyFill="1" applyBorder="1" applyAlignment="1">
      <alignment horizontal="center" vertical="center" wrapText="1"/>
    </xf>
    <xf numFmtId="0" fontId="41" fillId="0" borderId="0" xfId="0" applyFont="1" applyAlignment="1">
      <alignment vertical="top" wrapText="1"/>
    </xf>
    <xf numFmtId="0" fontId="42" fillId="0" borderId="0" xfId="0" applyFont="1" applyAlignment="1">
      <alignment vertical="top" wrapText="1"/>
    </xf>
    <xf numFmtId="0" fontId="40" fillId="0" borderId="0" xfId="0" applyFont="1" applyAlignment="1">
      <alignment vertical="top" wrapText="1"/>
    </xf>
    <xf numFmtId="0" fontId="8" fillId="8" borderId="11" xfId="0" applyFont="1" applyFill="1" applyBorder="1" applyAlignment="1">
      <alignment horizontal="center" vertical="top" wrapText="1"/>
    </xf>
    <xf numFmtId="0" fontId="8" fillId="6" borderId="5" xfId="0" applyFont="1" applyFill="1" applyBorder="1" applyAlignment="1">
      <alignment horizontal="center" vertical="top" wrapText="1"/>
    </xf>
    <xf numFmtId="0" fontId="9" fillId="0" borderId="0" xfId="0" applyFont="1" applyAlignment="1">
      <alignment wrapText="1"/>
    </xf>
    <xf numFmtId="0" fontId="0" fillId="0" borderId="0" xfId="0" applyAlignment="1">
      <alignment horizontal="center" vertical="center" wrapText="1"/>
    </xf>
    <xf numFmtId="0" fontId="0" fillId="0" borderId="0" xfId="0" applyAlignment="1">
      <alignment horizontal="center" wrapText="1"/>
    </xf>
    <xf numFmtId="0" fontId="39" fillId="0" borderId="0" xfId="0" applyFont="1" applyAlignment="1">
      <alignment horizontal="left" vertical="top" wrapText="1"/>
    </xf>
    <xf numFmtId="0" fontId="41" fillId="0" borderId="0" xfId="0" applyFont="1" applyAlignment="1">
      <alignment horizontal="left" vertical="top" wrapText="1"/>
    </xf>
    <xf numFmtId="0" fontId="39" fillId="0" borderId="0" xfId="0" applyFont="1" applyAlignment="1">
      <alignment horizontal="left" vertical="center" wrapText="1"/>
    </xf>
    <xf numFmtId="0" fontId="14" fillId="0" borderId="23" xfId="0" applyFont="1" applyBorder="1" applyAlignment="1">
      <alignment horizontal="left" vertical="top" wrapText="1"/>
    </xf>
    <xf numFmtId="0" fontId="12" fillId="0" borderId="0" xfId="0" applyFont="1" applyAlignment="1">
      <alignment horizontal="left" vertical="top" wrapText="1"/>
    </xf>
    <xf numFmtId="0" fontId="9" fillId="6" borderId="33" xfId="0" applyFont="1" applyFill="1" applyBorder="1" applyAlignment="1">
      <alignment horizontal="center" vertical="top" wrapText="1"/>
    </xf>
    <xf numFmtId="0" fontId="9" fillId="6" borderId="34" xfId="0" applyFont="1" applyFill="1" applyBorder="1" applyAlignment="1">
      <alignment horizontal="center" vertical="top" wrapText="1"/>
    </xf>
    <xf numFmtId="0" fontId="14" fillId="0" borderId="22" xfId="0" applyFont="1" applyBorder="1" applyAlignment="1">
      <alignment horizontal="center" vertical="center" wrapText="1"/>
    </xf>
    <xf numFmtId="0" fontId="14" fillId="0" borderId="40" xfId="0" applyFont="1" applyBorder="1" applyAlignment="1">
      <alignment horizontal="center" vertical="center" wrapText="1"/>
    </xf>
    <xf numFmtId="0" fontId="14" fillId="9" borderId="22" xfId="0" applyFont="1" applyFill="1" applyBorder="1" applyAlignment="1">
      <alignment horizontal="center" vertical="center" wrapText="1"/>
    </xf>
    <xf numFmtId="0" fontId="9" fillId="9" borderId="41" xfId="0" applyFont="1" applyFill="1" applyBorder="1" applyAlignment="1">
      <alignment horizontal="center" vertical="center" wrapText="1"/>
    </xf>
    <xf numFmtId="0" fontId="14" fillId="9" borderId="39" xfId="0" applyFont="1" applyFill="1" applyBorder="1" applyAlignment="1">
      <alignment horizontal="center" vertical="center" wrapText="1"/>
    </xf>
    <xf numFmtId="0" fontId="9" fillId="9" borderId="40" xfId="0" applyFont="1" applyFill="1" applyBorder="1" applyAlignment="1">
      <alignment horizontal="center" vertical="center" wrapText="1"/>
    </xf>
    <xf numFmtId="0" fontId="12" fillId="0" borderId="10" xfId="0" applyFont="1" applyBorder="1" applyAlignment="1">
      <alignment horizontal="left" vertical="top" wrapText="1"/>
    </xf>
    <xf numFmtId="0" fontId="14" fillId="8" borderId="22" xfId="0" applyFont="1" applyFill="1" applyBorder="1" applyAlignment="1">
      <alignment horizontal="center" vertical="center" wrapText="1"/>
    </xf>
    <xf numFmtId="0" fontId="9" fillId="8" borderId="4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9" fillId="7" borderId="41" xfId="0" applyFont="1" applyFill="1" applyBorder="1" applyAlignment="1">
      <alignment horizontal="center" vertical="center" wrapText="1"/>
    </xf>
    <xf numFmtId="0" fontId="14" fillId="8" borderId="40" xfId="0" applyFont="1" applyFill="1" applyBorder="1" applyAlignment="1">
      <alignment horizontal="center" vertical="center" wrapText="1"/>
    </xf>
    <xf numFmtId="0" fontId="9" fillId="8" borderId="40" xfId="0" applyFont="1" applyFill="1" applyBorder="1" applyAlignment="1">
      <alignment horizontal="center" vertical="center" wrapText="1"/>
    </xf>
    <xf numFmtId="0" fontId="9" fillId="8" borderId="33" xfId="0" applyFont="1" applyFill="1" applyBorder="1" applyAlignment="1">
      <alignment horizontal="center" vertical="top" wrapText="1"/>
    </xf>
    <xf numFmtId="0" fontId="9" fillId="8" borderId="34" xfId="0" applyFont="1" applyFill="1" applyBorder="1" applyAlignment="1">
      <alignment horizontal="center" vertical="top" wrapText="1"/>
    </xf>
    <xf numFmtId="0" fontId="9" fillId="7" borderId="33" xfId="0" applyFont="1" applyFill="1" applyBorder="1" applyAlignment="1">
      <alignment horizontal="center" vertical="top" wrapText="1"/>
    </xf>
    <xf numFmtId="0" fontId="9" fillId="7" borderId="34" xfId="0" applyFont="1" applyFill="1" applyBorder="1" applyAlignment="1">
      <alignment horizontal="center" vertical="top" wrapText="1"/>
    </xf>
    <xf numFmtId="0" fontId="11" fillId="0" borderId="23" xfId="0" applyFont="1" applyBorder="1" applyAlignment="1">
      <alignment horizontal="left" vertical="top" wrapText="1"/>
    </xf>
    <xf numFmtId="0" fontId="9" fillId="0" borderId="23" xfId="0" applyFont="1" applyBorder="1" applyAlignment="1">
      <alignment horizontal="left" vertical="top" wrapText="1"/>
    </xf>
    <xf numFmtId="0" fontId="9" fillId="5" borderId="33" xfId="0" applyFont="1" applyFill="1" applyBorder="1" applyAlignment="1">
      <alignment horizontal="center" vertical="center" wrapText="1"/>
    </xf>
    <xf numFmtId="0" fontId="9" fillId="0" borderId="35" xfId="0" applyFont="1" applyBorder="1" applyAlignment="1">
      <alignment horizontal="center" vertical="center" wrapText="1"/>
    </xf>
    <xf numFmtId="0" fontId="9" fillId="0" borderId="38" xfId="0" applyFont="1" applyBorder="1" applyAlignment="1">
      <alignment horizontal="center" vertical="center" wrapText="1"/>
    </xf>
    <xf numFmtId="0" fontId="9" fillId="7" borderId="35" xfId="0" applyFont="1" applyFill="1" applyBorder="1" applyAlignment="1">
      <alignment horizontal="center" vertical="top" wrapText="1"/>
    </xf>
    <xf numFmtId="0" fontId="14" fillId="6" borderId="22" xfId="0" applyFont="1" applyFill="1" applyBorder="1" applyAlignment="1">
      <alignment horizontal="center" vertical="center" wrapText="1"/>
    </xf>
    <xf numFmtId="0" fontId="9" fillId="6" borderId="41" xfId="0" applyFont="1" applyFill="1" applyBorder="1" applyAlignment="1">
      <alignment horizontal="center" vertical="center" wrapText="1"/>
    </xf>
    <xf numFmtId="0" fontId="14" fillId="5" borderId="40" xfId="0" applyFont="1" applyFill="1" applyBorder="1" applyAlignment="1">
      <alignment horizontal="center" vertical="center" wrapText="1"/>
    </xf>
    <xf numFmtId="0" fontId="14" fillId="5" borderId="42" xfId="0" applyFont="1" applyFill="1" applyBorder="1" applyAlignment="1">
      <alignment horizontal="center" vertical="center" wrapText="1"/>
    </xf>
    <xf numFmtId="0" fontId="11" fillId="0" borderId="0" xfId="0" applyFont="1" applyAlignment="1">
      <alignment horizontal="center" vertical="top" wrapText="1"/>
    </xf>
    <xf numFmtId="0" fontId="11" fillId="0" borderId="27" xfId="0" applyFont="1" applyBorder="1" applyAlignment="1">
      <alignment horizontal="center" vertical="top" wrapText="1"/>
    </xf>
    <xf numFmtId="0" fontId="14" fillId="7" borderId="22" xfId="0" applyFont="1" applyFill="1" applyBorder="1" applyAlignment="1">
      <alignment horizontal="center" vertical="top" wrapText="1"/>
    </xf>
    <xf numFmtId="0" fontId="0" fillId="0" borderId="40" xfId="0" applyBorder="1" applyAlignment="1">
      <alignment horizontal="center" vertical="top" wrapText="1"/>
    </xf>
    <xf numFmtId="0" fontId="0" fillId="0" borderId="41" xfId="0" applyBorder="1" applyAlignment="1">
      <alignment horizontal="center" vertical="top" wrapText="1"/>
    </xf>
    <xf numFmtId="0" fontId="0" fillId="0" borderId="23" xfId="0" applyBorder="1" applyAlignment="1">
      <alignment horizontal="left" vertical="top" wrapText="1"/>
    </xf>
    <xf numFmtId="0" fontId="9" fillId="0" borderId="0" xfId="0" applyFont="1" applyAlignment="1">
      <alignment wrapText="1"/>
    </xf>
    <xf numFmtId="0" fontId="0" fillId="0" borderId="0" xfId="0" applyAlignment="1">
      <alignment wrapText="1"/>
    </xf>
    <xf numFmtId="0" fontId="2" fillId="2" borderId="10" xfId="0" applyFont="1" applyFill="1" applyBorder="1" applyAlignment="1" applyProtection="1">
      <alignment horizontal="center" vertical="top" wrapText="1"/>
      <protection locked="0"/>
    </xf>
    <xf numFmtId="0" fontId="0" fillId="0" borderId="10" xfId="0" applyBorder="1" applyAlignment="1">
      <alignment vertical="top" wrapText="1"/>
    </xf>
    <xf numFmtId="0" fontId="0" fillId="0" borderId="10" xfId="0" applyBorder="1" applyAlignment="1">
      <alignment wrapText="1"/>
    </xf>
    <xf numFmtId="0" fontId="0" fillId="0" borderId="0" xfId="0"/>
    <xf numFmtId="0" fontId="14" fillId="2" borderId="0" xfId="0" applyFont="1" applyFill="1" applyAlignment="1">
      <alignment horizontal="left" vertical="top" wrapText="1"/>
    </xf>
    <xf numFmtId="0" fontId="0" fillId="0" borderId="0" xfId="0" applyAlignment="1">
      <alignment vertical="top" wrapText="1"/>
    </xf>
    <xf numFmtId="0" fontId="40" fillId="0" borderId="0" xfId="0" applyFont="1" applyAlignment="1">
      <alignment vertical="center"/>
    </xf>
    <xf numFmtId="0" fontId="14" fillId="0" borderId="0" xfId="0" applyFont="1" applyAlignment="1">
      <alignment vertical="top" wrapText="1"/>
    </xf>
    <xf numFmtId="0" fontId="34" fillId="2" borderId="28"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2" xfId="0" applyBorder="1" applyAlignment="1">
      <alignment horizontal="center" vertical="center" wrapText="1"/>
    </xf>
    <xf numFmtId="0" fontId="9" fillId="0" borderId="0" xfId="0" applyFont="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27" xfId="0" applyBorder="1" applyAlignment="1">
      <alignment horizontal="left" vertical="top" wrapText="1"/>
    </xf>
    <xf numFmtId="0" fontId="0" fillId="0" borderId="31" xfId="0" applyBorder="1" applyAlignment="1">
      <alignment horizontal="left" vertical="top" wrapText="1"/>
    </xf>
    <xf numFmtId="0" fontId="8" fillId="0" borderId="25" xfId="0" applyFont="1" applyBorder="1" applyAlignment="1">
      <alignment horizontal="center" vertical="top" wrapText="1"/>
    </xf>
    <xf numFmtId="0" fontId="9" fillId="0" borderId="7" xfId="0" applyFont="1" applyBorder="1" applyAlignment="1">
      <alignment horizontal="center" vertical="top" wrapText="1"/>
    </xf>
    <xf numFmtId="0" fontId="32" fillId="0" borderId="28" xfId="0" applyFont="1" applyBorder="1" applyAlignment="1">
      <alignment horizontal="center" vertical="center" wrapText="1"/>
    </xf>
    <xf numFmtId="0" fontId="33" fillId="0" borderId="12" xfId="0" applyFont="1" applyBorder="1" applyAlignment="1">
      <alignment horizontal="left" vertical="top" wrapText="1"/>
    </xf>
    <xf numFmtId="0" fontId="0" fillId="0" borderId="5" xfId="0" applyBorder="1" applyAlignment="1">
      <alignment horizontal="left" vertical="top" wrapText="1"/>
    </xf>
    <xf numFmtId="0" fontId="33" fillId="0" borderId="29" xfId="0" applyFont="1" applyBorder="1" applyAlignment="1">
      <alignment horizontal="left" vertical="top" wrapText="1"/>
    </xf>
    <xf numFmtId="0" fontId="0" fillId="0" borderId="30" xfId="0" applyBorder="1" applyAlignment="1">
      <alignment horizontal="left" vertical="top" wrapText="1"/>
    </xf>
    <xf numFmtId="0" fontId="13" fillId="2" borderId="12" xfId="0" applyFont="1" applyFill="1" applyBorder="1" applyAlignment="1">
      <alignment horizontal="left" vertical="top" wrapText="1"/>
    </xf>
    <xf numFmtId="0" fontId="13" fillId="2" borderId="29" xfId="0" applyFont="1" applyFill="1" applyBorder="1" applyAlignment="1">
      <alignment horizontal="left" vertical="top" wrapText="1"/>
    </xf>
  </cellXfs>
  <cellStyles count="2">
    <cellStyle name="Hyperlink" xfId="1" builtinId="8"/>
    <cellStyle name="Normal" xfId="0" builtinId="0"/>
  </cellStyles>
  <dxfs count="9">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s>
  <tableStyles count="0" defaultTableStyle="TableStyleMedium2" defaultPivotStyle="PivotStyleLight16"/>
  <colors>
    <mruColors>
      <color rgb="FF1A878A"/>
      <color rgb="FF47D9DD"/>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GB" sz="1200" b="1">
                <a:solidFill>
                  <a:sysClr val="windowText" lastClr="000000"/>
                </a:solidFill>
              </a:rPr>
              <a:t>Extent to which each recommendation has been met (%)</a:t>
            </a:r>
          </a:p>
        </c:rich>
      </c:tx>
      <c:layout>
        <c:manualLayout>
          <c:xMode val="edge"/>
          <c:yMode val="edge"/>
          <c:x val="0.12269662921348314"/>
          <c:y val="6.9264069264069264E-3"/>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4.7215584492580114E-2"/>
          <c:y val="0.21981401663506808"/>
          <c:w val="0.85443209122244201"/>
          <c:h val="0.7482319163478991"/>
        </c:manualLayout>
      </c:layout>
      <c:radarChart>
        <c:radarStyle val="filled"/>
        <c:varyColors val="0"/>
        <c:ser>
          <c:idx val="0"/>
          <c:order val="0"/>
          <c:tx>
            <c:strRef>
              <c:f>Summary!$G$18:$L$18</c:f>
              <c:strCache>
                <c:ptCount val="6"/>
                <c:pt idx="0">
                  <c:v>Overall time to treatment</c:v>
                </c:pt>
                <c:pt idx="1">
                  <c:v>Patient Awareness</c:v>
                </c:pt>
                <c:pt idx="2">
                  <c:v>Clinician Awareness</c:v>
                </c:pt>
                <c:pt idx="3">
                  <c:v>Delay in Transfer From Spoke</c:v>
                </c:pt>
                <c:pt idx="4">
                  <c:v>Delay in Vascular Hub</c:v>
                </c:pt>
                <c:pt idx="5">
                  <c:v>Discharge Planning/Ongoing Care</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cat>
            <c:strRef>
              <c:f>Summary!$G$18:$L$18</c:f>
              <c:strCache>
                <c:ptCount val="6"/>
                <c:pt idx="0">
                  <c:v>Overall time to treatment</c:v>
                </c:pt>
                <c:pt idx="1">
                  <c:v>Patient Awareness</c:v>
                </c:pt>
                <c:pt idx="2">
                  <c:v>Clinician Awareness</c:v>
                </c:pt>
                <c:pt idx="3">
                  <c:v>Delay in Transfer From Spoke</c:v>
                </c:pt>
                <c:pt idx="4">
                  <c:v>Delay in Vascular Hub</c:v>
                </c:pt>
                <c:pt idx="5">
                  <c:v>Discharge Planning/Ongoing Care</c:v>
                </c:pt>
              </c:strCache>
            </c:strRef>
          </c:cat>
          <c:val>
            <c:numRef>
              <c:f>Summary!$G$19:$L$19</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47F6-4173-8A71-76B11330716D}"/>
            </c:ext>
          </c:extLst>
        </c:ser>
        <c:dLbls>
          <c:showLegendKey val="0"/>
          <c:showVal val="0"/>
          <c:showCatName val="0"/>
          <c:showSerName val="0"/>
          <c:showPercent val="0"/>
          <c:showBubbleSize val="0"/>
        </c:dLbls>
        <c:axId val="159290088"/>
        <c:axId val="159291656"/>
      </c:radarChart>
      <c:catAx>
        <c:axId val="159290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C00000"/>
                </a:solidFill>
                <a:latin typeface="+mn-lt"/>
                <a:ea typeface="+mn-ea"/>
                <a:cs typeface="+mn-cs"/>
              </a:defRPr>
            </a:pPr>
            <a:endParaRPr lang="en-US"/>
          </a:p>
        </c:txPr>
        <c:crossAx val="159291656"/>
        <c:crosses val="autoZero"/>
        <c:auto val="1"/>
        <c:lblAlgn val="ctr"/>
        <c:lblOffset val="100"/>
        <c:noMultiLvlLbl val="0"/>
      </c:catAx>
      <c:valAx>
        <c:axId val="159291656"/>
        <c:scaling>
          <c:orientation val="minMax"/>
          <c:max val="100"/>
        </c:scaling>
        <c:delete val="0"/>
        <c:axPos val="l"/>
        <c:majorGridlines>
          <c:spPr>
            <a:ln w="12700" cap="flat" cmpd="sng" algn="ctr">
              <a:solidFill>
                <a:srgbClr val="0070C0"/>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59290088"/>
        <c:crosses val="autoZero"/>
        <c:crossBetween val="between"/>
      </c:valAx>
      <c:spPr>
        <a:solidFill>
          <a:schemeClr val="bg1"/>
        </a:solidFill>
        <a:ln w="762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https://2025ali.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4"/><Relationship Id="rId13" Type="http://schemas.openxmlformats.org/officeDocument/2006/relationships/hyperlink" Target="#Recommendations!B22"/><Relationship Id="rId3" Type="http://schemas.openxmlformats.org/officeDocument/2006/relationships/hyperlink" Target="#Recommendations!B5"/><Relationship Id="rId7" Type="http://schemas.openxmlformats.org/officeDocument/2006/relationships/hyperlink" Target="#Recommendations!B12"/><Relationship Id="rId12" Type="http://schemas.openxmlformats.org/officeDocument/2006/relationships/hyperlink" Target="#Recommendations!B19"/><Relationship Id="rId2" Type="http://schemas.openxmlformats.org/officeDocument/2006/relationships/image" Target="../media/image2.gif"/><Relationship Id="rId1" Type="http://schemas.openxmlformats.org/officeDocument/2006/relationships/hyperlink" Target="#Recommendations!B6"/><Relationship Id="rId6" Type="http://schemas.openxmlformats.org/officeDocument/2006/relationships/hyperlink" Target="#Recommendations!B10"/><Relationship Id="rId11" Type="http://schemas.openxmlformats.org/officeDocument/2006/relationships/hyperlink" Target="#Recommendations!B18"/><Relationship Id="rId5" Type="http://schemas.openxmlformats.org/officeDocument/2006/relationships/hyperlink" Target="#Recommendations!B8"/><Relationship Id="rId15" Type="http://schemas.openxmlformats.org/officeDocument/2006/relationships/hyperlink" Target="#Recommendations!B24"/><Relationship Id="rId10" Type="http://schemas.openxmlformats.org/officeDocument/2006/relationships/hyperlink" Target="#Recommendations!B15"/><Relationship Id="rId4" Type="http://schemas.openxmlformats.org/officeDocument/2006/relationships/hyperlink" Target="#Recommendations!B4"/><Relationship Id="rId9" Type="http://schemas.openxmlformats.org/officeDocument/2006/relationships/hyperlink" Target="#Recommendations!B16"/><Relationship Id="rId14" Type="http://schemas.openxmlformats.org/officeDocument/2006/relationships/hyperlink" Target="#Recommendations!B23"/></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2628900</xdr:colOff>
      <xdr:row>0</xdr:row>
      <xdr:rowOff>19050</xdr:rowOff>
    </xdr:from>
    <xdr:to>
      <xdr:col>2</xdr:col>
      <xdr:colOff>4438650</xdr:colOff>
      <xdr:row>2</xdr:row>
      <xdr:rowOff>148397</xdr:rowOff>
    </xdr:to>
    <xdr:pic>
      <xdr:nvPicPr>
        <xdr:cNvPr id="2" name="Picture 1" descr="NCEPOD Logo.bmp">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115050" y="19050"/>
          <a:ext cx="1809750" cy="510347"/>
        </a:xfrm>
        <a:prstGeom prst="rect">
          <a:avLst/>
        </a:prstGeom>
      </xdr:spPr>
    </xdr:pic>
    <xdr:clientData/>
  </xdr:twoCellAnchor>
  <xdr:twoCellAnchor editAs="oneCell">
    <xdr:from>
      <xdr:col>2</xdr:col>
      <xdr:colOff>5514975</xdr:colOff>
      <xdr:row>24</xdr:row>
      <xdr:rowOff>19050</xdr:rowOff>
    </xdr:from>
    <xdr:to>
      <xdr:col>2</xdr:col>
      <xdr:colOff>5695950</xdr:colOff>
      <xdr:row>25</xdr:row>
      <xdr:rowOff>857</xdr:rowOff>
    </xdr:to>
    <xdr:pic>
      <xdr:nvPicPr>
        <xdr:cNvPr id="3" name="Picture 63" descr="C:\Users\hfreeth\AppData\Local\Microsoft\Windows\Temporary Internet Files\Content.IE5\XLHOTTUP\MM900254501[1].gif">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201150" y="5276850"/>
          <a:ext cx="180975" cy="172307"/>
        </a:xfrm>
        <a:prstGeom prst="rect">
          <a:avLst/>
        </a:prstGeom>
        <a:noFill/>
      </xdr:spPr>
    </xdr:pic>
    <xdr:clientData/>
  </xdr:twoCellAnchor>
  <xdr:twoCellAnchor editAs="oneCell">
    <xdr:from>
      <xdr:col>0</xdr:col>
      <xdr:colOff>0</xdr:colOff>
      <xdr:row>0</xdr:row>
      <xdr:rowOff>1</xdr:rowOff>
    </xdr:from>
    <xdr:to>
      <xdr:col>1</xdr:col>
      <xdr:colOff>85725</xdr:colOff>
      <xdr:row>17</xdr:row>
      <xdr:rowOff>157007</xdr:rowOff>
    </xdr:to>
    <xdr:pic>
      <xdr:nvPicPr>
        <xdr:cNvPr id="5" name="Picture 4">
          <a:hlinkClick xmlns:r="http://schemas.openxmlformats.org/officeDocument/2006/relationships" r:id="rId4"/>
          <a:extLst>
            <a:ext uri="{FF2B5EF4-FFF2-40B4-BE49-F238E27FC236}">
              <a16:creationId xmlns:a16="http://schemas.microsoft.com/office/drawing/2014/main" id="{1569308C-B957-12AD-33E8-CF6B2BFA71C3}"/>
            </a:ext>
          </a:extLst>
        </xdr:cNvPr>
        <xdr:cNvPicPr>
          <a:picLocks noChangeAspect="1"/>
        </xdr:cNvPicPr>
      </xdr:nvPicPr>
      <xdr:blipFill>
        <a:blip xmlns:r="http://schemas.openxmlformats.org/officeDocument/2006/relationships" r:embed="rId5"/>
        <a:stretch>
          <a:fillRect/>
        </a:stretch>
      </xdr:blipFill>
      <xdr:spPr>
        <a:xfrm>
          <a:off x="0" y="1"/>
          <a:ext cx="3676650" cy="51862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5544862</xdr:colOff>
      <xdr:row>28</xdr:row>
      <xdr:rowOff>20434</xdr:rowOff>
    </xdr:from>
    <xdr:to>
      <xdr:col>0</xdr:col>
      <xdr:colOff>5725837</xdr:colOff>
      <xdr:row>28</xdr:row>
      <xdr:rowOff>192741</xdr:rowOff>
    </xdr:to>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44862" y="5021059"/>
          <a:ext cx="180975"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41</xdr:col>
      <xdr:colOff>0</xdr:colOff>
      <xdr:row>3</xdr:row>
      <xdr:rowOff>0</xdr:rowOff>
    </xdr:from>
    <xdr:ext cx="0" cy="134207"/>
    <xdr:pic>
      <xdr:nvPicPr>
        <xdr:cNvPr id="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024800" y="647700"/>
          <a:ext cx="0" cy="134207"/>
        </a:xfrm>
        <a:prstGeom prst="rect">
          <a:avLst/>
        </a:prstGeom>
        <a:noFill/>
      </xdr:spPr>
    </xdr:pic>
    <xdr:clientData/>
  </xdr:oneCellAnchor>
  <xdr:oneCellAnchor>
    <xdr:from>
      <xdr:col>41</xdr:col>
      <xdr:colOff>0</xdr:colOff>
      <xdr:row>3</xdr:row>
      <xdr:rowOff>0</xdr:rowOff>
    </xdr:from>
    <xdr:ext cx="0" cy="134207"/>
    <xdr:pic>
      <xdr:nvPicPr>
        <xdr:cNvPr id="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41</xdr:col>
      <xdr:colOff>0</xdr:colOff>
      <xdr:row>3</xdr:row>
      <xdr:rowOff>0</xdr:rowOff>
    </xdr:from>
    <xdr:ext cx="0" cy="134207"/>
    <xdr:pic>
      <xdr:nvPicPr>
        <xdr:cNvPr id="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41</xdr:col>
      <xdr:colOff>0</xdr:colOff>
      <xdr:row>3</xdr:row>
      <xdr:rowOff>0</xdr:rowOff>
    </xdr:from>
    <xdr:ext cx="0" cy="134207"/>
    <xdr:pic>
      <xdr:nvPicPr>
        <xdr:cNvPr id="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41</xdr:col>
      <xdr:colOff>0</xdr:colOff>
      <xdr:row>3</xdr:row>
      <xdr:rowOff>0</xdr:rowOff>
    </xdr:from>
    <xdr:ext cx="0" cy="134207"/>
    <xdr:pic>
      <xdr:nvPicPr>
        <xdr:cNvPr id="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26" name="Picture 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41</xdr:col>
      <xdr:colOff>0</xdr:colOff>
      <xdr:row>3</xdr:row>
      <xdr:rowOff>0</xdr:rowOff>
    </xdr:from>
    <xdr:ext cx="0" cy="134207"/>
    <xdr:pic>
      <xdr:nvPicPr>
        <xdr:cNvPr id="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39325" y="647700"/>
          <a:ext cx="0" cy="134207"/>
        </a:xfrm>
        <a:prstGeom prst="rect">
          <a:avLst/>
        </a:prstGeom>
        <a:noFill/>
      </xdr:spPr>
    </xdr:pic>
    <xdr:clientData/>
  </xdr:oneCellAnchor>
  <xdr:oneCellAnchor>
    <xdr:from>
      <xdr:col>39</xdr:col>
      <xdr:colOff>0</xdr:colOff>
      <xdr:row>3</xdr:row>
      <xdr:rowOff>0</xdr:rowOff>
    </xdr:from>
    <xdr:ext cx="0" cy="134207"/>
    <xdr:pic>
      <xdr:nvPicPr>
        <xdr:cNvPr id="28" name="Picture 63" descr="C:\Users\hfreeth\AppData\Local\Microsoft\Windows\Temporary Internet Files\Content.IE5\XLHOTTUP\MM900254501[1].gif">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24150" y="647700"/>
          <a:ext cx="0" cy="134207"/>
        </a:xfrm>
        <a:prstGeom prst="rect">
          <a:avLst/>
        </a:prstGeom>
        <a:noFill/>
      </xdr:spPr>
    </xdr:pic>
    <xdr:clientData/>
  </xdr:oneCellAnchor>
  <xdr:oneCellAnchor>
    <xdr:from>
      <xdr:col>41</xdr:col>
      <xdr:colOff>0</xdr:colOff>
      <xdr:row>3</xdr:row>
      <xdr:rowOff>0</xdr:rowOff>
    </xdr:from>
    <xdr:ext cx="0" cy="134207"/>
    <xdr:pic>
      <xdr:nvPicPr>
        <xdr:cNvPr id="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718750" y="647700"/>
          <a:ext cx="0" cy="134207"/>
        </a:xfrm>
        <a:prstGeom prst="rect">
          <a:avLst/>
        </a:prstGeom>
        <a:noFill/>
      </xdr:spPr>
    </xdr:pic>
    <xdr:clientData/>
  </xdr:oneCellAnchor>
  <xdr:oneCellAnchor>
    <xdr:from>
      <xdr:col>41</xdr:col>
      <xdr:colOff>0</xdr:colOff>
      <xdr:row>3</xdr:row>
      <xdr:rowOff>0</xdr:rowOff>
    </xdr:from>
    <xdr:ext cx="0" cy="134207"/>
    <xdr:pic>
      <xdr:nvPicPr>
        <xdr:cNvPr id="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031950" y="647700"/>
          <a:ext cx="0" cy="134207"/>
        </a:xfrm>
        <a:prstGeom prst="rect">
          <a:avLst/>
        </a:prstGeom>
        <a:noFill/>
      </xdr:spPr>
    </xdr:pic>
    <xdr:clientData/>
  </xdr:oneCellAnchor>
  <xdr:oneCellAnchor>
    <xdr:from>
      <xdr:col>41</xdr:col>
      <xdr:colOff>0</xdr:colOff>
      <xdr:row>3</xdr:row>
      <xdr:rowOff>0</xdr:rowOff>
    </xdr:from>
    <xdr:ext cx="0" cy="134207"/>
    <xdr:pic>
      <xdr:nvPicPr>
        <xdr:cNvPr id="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41</xdr:col>
      <xdr:colOff>0</xdr:colOff>
      <xdr:row>3</xdr:row>
      <xdr:rowOff>0</xdr:rowOff>
    </xdr:from>
    <xdr:ext cx="0" cy="134207"/>
    <xdr:pic>
      <xdr:nvPicPr>
        <xdr:cNvPr id="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49275" y="647700"/>
          <a:ext cx="0" cy="134207"/>
        </a:xfrm>
        <a:prstGeom prst="rect">
          <a:avLst/>
        </a:prstGeom>
        <a:noFill/>
      </xdr:spPr>
    </xdr:pic>
    <xdr:clientData/>
  </xdr:oneCellAnchor>
  <xdr:oneCellAnchor>
    <xdr:from>
      <xdr:col>41</xdr:col>
      <xdr:colOff>0</xdr:colOff>
      <xdr:row>3</xdr:row>
      <xdr:rowOff>0</xdr:rowOff>
    </xdr:from>
    <xdr:ext cx="0" cy="134207"/>
    <xdr:pic>
      <xdr:nvPicPr>
        <xdr:cNvPr id="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41</xdr:col>
      <xdr:colOff>0</xdr:colOff>
      <xdr:row>3</xdr:row>
      <xdr:rowOff>0</xdr:rowOff>
    </xdr:from>
    <xdr:ext cx="0" cy="134207"/>
    <xdr:pic>
      <xdr:nvPicPr>
        <xdr:cNvPr id="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697075" y="647700"/>
          <a:ext cx="0" cy="134207"/>
        </a:xfrm>
        <a:prstGeom prst="rect">
          <a:avLst/>
        </a:prstGeom>
        <a:noFill/>
      </xdr:spPr>
    </xdr:pic>
    <xdr:clientData/>
  </xdr:oneCellAnchor>
  <xdr:oneCellAnchor>
    <xdr:from>
      <xdr:col>41</xdr:col>
      <xdr:colOff>0</xdr:colOff>
      <xdr:row>3</xdr:row>
      <xdr:rowOff>0</xdr:rowOff>
    </xdr:from>
    <xdr:ext cx="0" cy="134207"/>
    <xdr:pic>
      <xdr:nvPicPr>
        <xdr:cNvPr id="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41</xdr:col>
      <xdr:colOff>0</xdr:colOff>
      <xdr:row>3</xdr:row>
      <xdr:rowOff>0</xdr:rowOff>
    </xdr:from>
    <xdr:ext cx="0" cy="134207"/>
    <xdr:pic>
      <xdr:nvPicPr>
        <xdr:cNvPr id="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621125" y="647700"/>
          <a:ext cx="0" cy="134207"/>
        </a:xfrm>
        <a:prstGeom prst="rect">
          <a:avLst/>
        </a:prstGeom>
        <a:noFill/>
      </xdr:spPr>
    </xdr:pic>
    <xdr:clientData/>
  </xdr:oneCellAnchor>
  <xdr:oneCellAnchor>
    <xdr:from>
      <xdr:col>41</xdr:col>
      <xdr:colOff>0</xdr:colOff>
      <xdr:row>3</xdr:row>
      <xdr:rowOff>0</xdr:rowOff>
    </xdr:from>
    <xdr:ext cx="0" cy="134207"/>
    <xdr:pic>
      <xdr:nvPicPr>
        <xdr:cNvPr id="49" name="Picture 4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41</xdr:col>
      <xdr:colOff>0</xdr:colOff>
      <xdr:row>3</xdr:row>
      <xdr:rowOff>0</xdr:rowOff>
    </xdr:from>
    <xdr:ext cx="0" cy="134207"/>
    <xdr:pic>
      <xdr:nvPicPr>
        <xdr:cNvPr id="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754600" y="647700"/>
          <a:ext cx="0" cy="134207"/>
        </a:xfrm>
        <a:prstGeom prst="rect">
          <a:avLst/>
        </a:prstGeom>
        <a:noFill/>
      </xdr:spPr>
    </xdr:pic>
    <xdr:clientData/>
  </xdr:oneCellAnchor>
  <xdr:oneCellAnchor>
    <xdr:from>
      <xdr:col>41</xdr:col>
      <xdr:colOff>0</xdr:colOff>
      <xdr:row>3</xdr:row>
      <xdr:rowOff>0</xdr:rowOff>
    </xdr:from>
    <xdr:ext cx="0" cy="134207"/>
    <xdr:pic>
      <xdr:nvPicPr>
        <xdr:cNvPr id="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41</xdr:col>
      <xdr:colOff>0</xdr:colOff>
      <xdr:row>3</xdr:row>
      <xdr:rowOff>0</xdr:rowOff>
    </xdr:from>
    <xdr:ext cx="0" cy="134207"/>
    <xdr:pic>
      <xdr:nvPicPr>
        <xdr:cNvPr id="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0650200" y="647700"/>
          <a:ext cx="0" cy="134207"/>
        </a:xfrm>
        <a:prstGeom prst="rect">
          <a:avLst/>
        </a:prstGeom>
        <a:noFill/>
      </xdr:spPr>
    </xdr:pic>
    <xdr:clientData/>
  </xdr:oneCellAnchor>
  <xdr:oneCellAnchor>
    <xdr:from>
      <xdr:col>41</xdr:col>
      <xdr:colOff>0</xdr:colOff>
      <xdr:row>3</xdr:row>
      <xdr:rowOff>0</xdr:rowOff>
    </xdr:from>
    <xdr:ext cx="0" cy="134207"/>
    <xdr:pic>
      <xdr:nvPicPr>
        <xdr:cNvPr id="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41</xdr:col>
      <xdr:colOff>0</xdr:colOff>
      <xdr:row>3</xdr:row>
      <xdr:rowOff>0</xdr:rowOff>
    </xdr:from>
    <xdr:ext cx="0" cy="134207"/>
    <xdr:pic>
      <xdr:nvPicPr>
        <xdr:cNvPr id="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098000" y="647700"/>
          <a:ext cx="0" cy="134207"/>
        </a:xfrm>
        <a:prstGeom prst="rect">
          <a:avLst/>
        </a:prstGeom>
        <a:noFill/>
      </xdr:spPr>
    </xdr:pic>
    <xdr:clientData/>
  </xdr:oneCellAnchor>
  <xdr:oneCellAnchor>
    <xdr:from>
      <xdr:col>41</xdr:col>
      <xdr:colOff>0</xdr:colOff>
      <xdr:row>3</xdr:row>
      <xdr:rowOff>0</xdr:rowOff>
    </xdr:from>
    <xdr:ext cx="0" cy="134207"/>
    <xdr:pic>
      <xdr:nvPicPr>
        <xdr:cNvPr id="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41</xdr:col>
      <xdr:colOff>0</xdr:colOff>
      <xdr:row>3</xdr:row>
      <xdr:rowOff>0</xdr:rowOff>
    </xdr:from>
    <xdr:ext cx="0" cy="134207"/>
    <xdr:pic>
      <xdr:nvPicPr>
        <xdr:cNvPr id="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545800" y="647700"/>
          <a:ext cx="0" cy="134207"/>
        </a:xfrm>
        <a:prstGeom prst="rect">
          <a:avLst/>
        </a:prstGeom>
        <a:noFill/>
      </xdr:spPr>
    </xdr:pic>
    <xdr:clientData/>
  </xdr:oneCellAnchor>
  <xdr:oneCellAnchor>
    <xdr:from>
      <xdr:col>41</xdr:col>
      <xdr:colOff>0</xdr:colOff>
      <xdr:row>3</xdr:row>
      <xdr:rowOff>0</xdr:rowOff>
    </xdr:from>
    <xdr:ext cx="0" cy="134207"/>
    <xdr:pic>
      <xdr:nvPicPr>
        <xdr:cNvPr id="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41</xdr:col>
      <xdr:colOff>0</xdr:colOff>
      <xdr:row>3</xdr:row>
      <xdr:rowOff>0</xdr:rowOff>
    </xdr:from>
    <xdr:ext cx="0" cy="134207"/>
    <xdr:pic>
      <xdr:nvPicPr>
        <xdr:cNvPr id="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993600" y="647700"/>
          <a:ext cx="0" cy="134207"/>
        </a:xfrm>
        <a:prstGeom prst="rect">
          <a:avLst/>
        </a:prstGeom>
        <a:noFill/>
      </xdr:spPr>
    </xdr:pic>
    <xdr:clientData/>
  </xdr:oneCellAnchor>
  <xdr:oneCellAnchor>
    <xdr:from>
      <xdr:col>41</xdr:col>
      <xdr:colOff>0</xdr:colOff>
      <xdr:row>3</xdr:row>
      <xdr:rowOff>0</xdr:rowOff>
    </xdr:from>
    <xdr:ext cx="0" cy="134207"/>
    <xdr:pic>
      <xdr:nvPicPr>
        <xdr:cNvPr id="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41</xdr:col>
      <xdr:colOff>0</xdr:colOff>
      <xdr:row>3</xdr:row>
      <xdr:rowOff>0</xdr:rowOff>
    </xdr:from>
    <xdr:ext cx="0" cy="134207"/>
    <xdr:pic>
      <xdr:nvPicPr>
        <xdr:cNvPr id="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441400" y="647700"/>
          <a:ext cx="0" cy="134207"/>
        </a:xfrm>
        <a:prstGeom prst="rect">
          <a:avLst/>
        </a:prstGeom>
        <a:noFill/>
      </xdr:spPr>
    </xdr:pic>
    <xdr:clientData/>
  </xdr:oneCellAnchor>
  <xdr:oneCellAnchor>
    <xdr:from>
      <xdr:col>41</xdr:col>
      <xdr:colOff>0</xdr:colOff>
      <xdr:row>3</xdr:row>
      <xdr:rowOff>0</xdr:rowOff>
    </xdr:from>
    <xdr:ext cx="0" cy="134207"/>
    <xdr:pic>
      <xdr:nvPicPr>
        <xdr:cNvPr id="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41</xdr:col>
      <xdr:colOff>0</xdr:colOff>
      <xdr:row>3</xdr:row>
      <xdr:rowOff>0</xdr:rowOff>
    </xdr:from>
    <xdr:ext cx="0" cy="134207"/>
    <xdr:pic>
      <xdr:nvPicPr>
        <xdr:cNvPr id="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41</xdr:col>
      <xdr:colOff>0</xdr:colOff>
      <xdr:row>3</xdr:row>
      <xdr:rowOff>0</xdr:rowOff>
    </xdr:from>
    <xdr:ext cx="0" cy="134207"/>
    <xdr:pic>
      <xdr:nvPicPr>
        <xdr:cNvPr id="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41</xdr:col>
      <xdr:colOff>0</xdr:colOff>
      <xdr:row>3</xdr:row>
      <xdr:rowOff>0</xdr:rowOff>
    </xdr:from>
    <xdr:ext cx="0" cy="134207"/>
    <xdr:pic>
      <xdr:nvPicPr>
        <xdr:cNvPr id="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41</xdr:col>
      <xdr:colOff>0</xdr:colOff>
      <xdr:row>3</xdr:row>
      <xdr:rowOff>0</xdr:rowOff>
    </xdr:from>
    <xdr:ext cx="0" cy="134207"/>
    <xdr:pic>
      <xdr:nvPicPr>
        <xdr:cNvPr id="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41</xdr:col>
      <xdr:colOff>0</xdr:colOff>
      <xdr:row>3</xdr:row>
      <xdr:rowOff>0</xdr:rowOff>
    </xdr:from>
    <xdr:ext cx="0" cy="134207"/>
    <xdr:pic>
      <xdr:nvPicPr>
        <xdr:cNvPr id="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889200" y="647700"/>
          <a:ext cx="0" cy="134207"/>
        </a:xfrm>
        <a:prstGeom prst="rect">
          <a:avLst/>
        </a:prstGeom>
        <a:noFill/>
      </xdr:spPr>
    </xdr:pic>
    <xdr:clientData/>
  </xdr:oneCellAnchor>
  <xdr:oneCellAnchor>
    <xdr:from>
      <xdr:col>41</xdr:col>
      <xdr:colOff>0</xdr:colOff>
      <xdr:row>3</xdr:row>
      <xdr:rowOff>0</xdr:rowOff>
    </xdr:from>
    <xdr:ext cx="0" cy="134207"/>
    <xdr:pic>
      <xdr:nvPicPr>
        <xdr:cNvPr id="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41</xdr:col>
      <xdr:colOff>0</xdr:colOff>
      <xdr:row>3</xdr:row>
      <xdr:rowOff>0</xdr:rowOff>
    </xdr:from>
    <xdr:ext cx="0" cy="134207"/>
    <xdr:pic>
      <xdr:nvPicPr>
        <xdr:cNvPr id="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337000" y="647700"/>
          <a:ext cx="0" cy="134207"/>
        </a:xfrm>
        <a:prstGeom prst="rect">
          <a:avLst/>
        </a:prstGeom>
        <a:noFill/>
      </xdr:spPr>
    </xdr:pic>
    <xdr:clientData/>
  </xdr:oneCellAnchor>
  <xdr:oneCellAnchor>
    <xdr:from>
      <xdr:col>41</xdr:col>
      <xdr:colOff>0</xdr:colOff>
      <xdr:row>3</xdr:row>
      <xdr:rowOff>0</xdr:rowOff>
    </xdr:from>
    <xdr:ext cx="0" cy="134207"/>
    <xdr:pic>
      <xdr:nvPicPr>
        <xdr:cNvPr id="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41</xdr:col>
      <xdr:colOff>0</xdr:colOff>
      <xdr:row>3</xdr:row>
      <xdr:rowOff>0</xdr:rowOff>
    </xdr:from>
    <xdr:ext cx="0" cy="134207"/>
    <xdr:pic>
      <xdr:nvPicPr>
        <xdr:cNvPr id="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84800" y="647700"/>
          <a:ext cx="0" cy="134207"/>
        </a:xfrm>
        <a:prstGeom prst="rect">
          <a:avLst/>
        </a:prstGeom>
        <a:noFill/>
      </xdr:spPr>
    </xdr:pic>
    <xdr:clientData/>
  </xdr:oneCellAnchor>
  <xdr:oneCellAnchor>
    <xdr:from>
      <xdr:col>41</xdr:col>
      <xdr:colOff>0</xdr:colOff>
      <xdr:row>3</xdr:row>
      <xdr:rowOff>0</xdr:rowOff>
    </xdr:from>
    <xdr:ext cx="0" cy="134207"/>
    <xdr:pic>
      <xdr:nvPicPr>
        <xdr:cNvPr id="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41</xdr:col>
      <xdr:colOff>0</xdr:colOff>
      <xdr:row>3</xdr:row>
      <xdr:rowOff>0</xdr:rowOff>
    </xdr:from>
    <xdr:ext cx="0" cy="134207"/>
    <xdr:pic>
      <xdr:nvPicPr>
        <xdr:cNvPr id="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128200" y="647700"/>
          <a:ext cx="0" cy="134207"/>
        </a:xfrm>
        <a:prstGeom prst="rect">
          <a:avLst/>
        </a:prstGeom>
        <a:noFill/>
      </xdr:spPr>
    </xdr:pic>
    <xdr:clientData/>
  </xdr:oneCellAnchor>
  <xdr:oneCellAnchor>
    <xdr:from>
      <xdr:col>41</xdr:col>
      <xdr:colOff>0</xdr:colOff>
      <xdr:row>3</xdr:row>
      <xdr:rowOff>0</xdr:rowOff>
    </xdr:from>
    <xdr:ext cx="0" cy="134207"/>
    <xdr:pic>
      <xdr:nvPicPr>
        <xdr:cNvPr id="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41</xdr:col>
      <xdr:colOff>0</xdr:colOff>
      <xdr:row>3</xdr:row>
      <xdr:rowOff>0</xdr:rowOff>
    </xdr:from>
    <xdr:ext cx="0" cy="134207"/>
    <xdr:pic>
      <xdr:nvPicPr>
        <xdr:cNvPr id="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090475" y="647700"/>
          <a:ext cx="0" cy="134207"/>
        </a:xfrm>
        <a:prstGeom prst="rect">
          <a:avLst/>
        </a:prstGeom>
        <a:noFill/>
      </xdr:spPr>
    </xdr:pic>
    <xdr:clientData/>
  </xdr:oneCellAnchor>
  <xdr:oneCellAnchor>
    <xdr:from>
      <xdr:col>41</xdr:col>
      <xdr:colOff>0</xdr:colOff>
      <xdr:row>3</xdr:row>
      <xdr:rowOff>0</xdr:rowOff>
    </xdr:from>
    <xdr:ext cx="0" cy="134207"/>
    <xdr:pic>
      <xdr:nvPicPr>
        <xdr:cNvPr id="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41</xdr:col>
      <xdr:colOff>0</xdr:colOff>
      <xdr:row>3</xdr:row>
      <xdr:rowOff>0</xdr:rowOff>
    </xdr:from>
    <xdr:ext cx="0" cy="134207"/>
    <xdr:pic>
      <xdr:nvPicPr>
        <xdr:cNvPr id="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604950" y="647700"/>
          <a:ext cx="0" cy="134207"/>
        </a:xfrm>
        <a:prstGeom prst="rect">
          <a:avLst/>
        </a:prstGeom>
        <a:noFill/>
      </xdr:spPr>
    </xdr:pic>
    <xdr:clientData/>
  </xdr:oneCellAnchor>
  <xdr:oneCellAnchor>
    <xdr:from>
      <xdr:col>41</xdr:col>
      <xdr:colOff>0</xdr:colOff>
      <xdr:row>3</xdr:row>
      <xdr:rowOff>0</xdr:rowOff>
    </xdr:from>
    <xdr:ext cx="0" cy="134207"/>
    <xdr:pic>
      <xdr:nvPicPr>
        <xdr:cNvPr id="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41</xdr:col>
      <xdr:colOff>0</xdr:colOff>
      <xdr:row>3</xdr:row>
      <xdr:rowOff>0</xdr:rowOff>
    </xdr:from>
    <xdr:ext cx="0" cy="134207"/>
    <xdr:pic>
      <xdr:nvPicPr>
        <xdr:cNvPr id="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909875" y="647700"/>
          <a:ext cx="0" cy="134207"/>
        </a:xfrm>
        <a:prstGeom prst="rect">
          <a:avLst/>
        </a:prstGeom>
        <a:noFill/>
      </xdr:spPr>
    </xdr:pic>
    <xdr:clientData/>
  </xdr:oneCellAnchor>
  <xdr:oneCellAnchor>
    <xdr:from>
      <xdr:col>41</xdr:col>
      <xdr:colOff>0</xdr:colOff>
      <xdr:row>3</xdr:row>
      <xdr:rowOff>0</xdr:rowOff>
    </xdr:from>
    <xdr:ext cx="0" cy="134207"/>
    <xdr:pic>
      <xdr:nvPicPr>
        <xdr:cNvPr id="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41</xdr:col>
      <xdr:colOff>0</xdr:colOff>
      <xdr:row>3</xdr:row>
      <xdr:rowOff>0</xdr:rowOff>
    </xdr:from>
    <xdr:ext cx="0" cy="134207"/>
    <xdr:pic>
      <xdr:nvPicPr>
        <xdr:cNvPr id="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214800" y="647700"/>
          <a:ext cx="0" cy="134207"/>
        </a:xfrm>
        <a:prstGeom prst="rect">
          <a:avLst/>
        </a:prstGeom>
        <a:noFill/>
      </xdr:spPr>
    </xdr:pic>
    <xdr:clientData/>
  </xdr:oneCellAnchor>
  <xdr:oneCellAnchor>
    <xdr:from>
      <xdr:col>41</xdr:col>
      <xdr:colOff>0</xdr:colOff>
      <xdr:row>3</xdr:row>
      <xdr:rowOff>0</xdr:rowOff>
    </xdr:from>
    <xdr:ext cx="0" cy="134207"/>
    <xdr:pic>
      <xdr:nvPicPr>
        <xdr:cNvPr id="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41</xdr:col>
      <xdr:colOff>0</xdr:colOff>
      <xdr:row>3</xdr:row>
      <xdr:rowOff>0</xdr:rowOff>
    </xdr:from>
    <xdr:ext cx="0" cy="134207"/>
    <xdr:pic>
      <xdr:nvPicPr>
        <xdr:cNvPr id="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519725" y="647700"/>
          <a:ext cx="0" cy="134207"/>
        </a:xfrm>
        <a:prstGeom prst="rect">
          <a:avLst/>
        </a:prstGeom>
        <a:noFill/>
      </xdr:spPr>
    </xdr:pic>
    <xdr:clientData/>
  </xdr:oneCellAnchor>
  <xdr:oneCellAnchor>
    <xdr:from>
      <xdr:col>41</xdr:col>
      <xdr:colOff>0</xdr:colOff>
      <xdr:row>3</xdr:row>
      <xdr:rowOff>0</xdr:rowOff>
    </xdr:from>
    <xdr:ext cx="0" cy="134207"/>
    <xdr:pic>
      <xdr:nvPicPr>
        <xdr:cNvPr id="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41</xdr:col>
      <xdr:colOff>0</xdr:colOff>
      <xdr:row>3</xdr:row>
      <xdr:rowOff>0</xdr:rowOff>
    </xdr:from>
    <xdr:ext cx="0" cy="134207"/>
    <xdr:pic>
      <xdr:nvPicPr>
        <xdr:cNvPr id="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824650" y="647700"/>
          <a:ext cx="0" cy="134207"/>
        </a:xfrm>
        <a:prstGeom prst="rect">
          <a:avLst/>
        </a:prstGeom>
        <a:noFill/>
      </xdr:spPr>
    </xdr:pic>
    <xdr:clientData/>
  </xdr:oneCellAnchor>
  <xdr:oneCellAnchor>
    <xdr:from>
      <xdr:col>41</xdr:col>
      <xdr:colOff>0</xdr:colOff>
      <xdr:row>3</xdr:row>
      <xdr:rowOff>0</xdr:rowOff>
    </xdr:from>
    <xdr:ext cx="0" cy="134207"/>
    <xdr:pic>
      <xdr:nvPicPr>
        <xdr:cNvPr id="1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41</xdr:col>
      <xdr:colOff>0</xdr:colOff>
      <xdr:row>3</xdr:row>
      <xdr:rowOff>0</xdr:rowOff>
    </xdr:from>
    <xdr:ext cx="0" cy="134207"/>
    <xdr:pic>
      <xdr:nvPicPr>
        <xdr:cNvPr id="1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882050" y="647700"/>
          <a:ext cx="0" cy="134207"/>
        </a:xfrm>
        <a:prstGeom prst="rect">
          <a:avLst/>
        </a:prstGeom>
        <a:noFill/>
      </xdr:spPr>
    </xdr:pic>
    <xdr:clientData/>
  </xdr:oneCellAnchor>
  <xdr:oneCellAnchor>
    <xdr:from>
      <xdr:col>41</xdr:col>
      <xdr:colOff>0</xdr:colOff>
      <xdr:row>3</xdr:row>
      <xdr:rowOff>0</xdr:rowOff>
    </xdr:from>
    <xdr:ext cx="0" cy="134207"/>
    <xdr:pic>
      <xdr:nvPicPr>
        <xdr:cNvPr id="1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41</xdr:col>
      <xdr:colOff>0</xdr:colOff>
      <xdr:row>3</xdr:row>
      <xdr:rowOff>0</xdr:rowOff>
    </xdr:from>
    <xdr:ext cx="0" cy="134207"/>
    <xdr:pic>
      <xdr:nvPicPr>
        <xdr:cNvPr id="1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796575" y="647700"/>
          <a:ext cx="0" cy="134207"/>
        </a:xfrm>
        <a:prstGeom prst="rect">
          <a:avLst/>
        </a:prstGeom>
        <a:noFill/>
      </xdr:spPr>
    </xdr:pic>
    <xdr:clientData/>
  </xdr:oneCellAnchor>
  <xdr:oneCellAnchor>
    <xdr:from>
      <xdr:col>41</xdr:col>
      <xdr:colOff>0</xdr:colOff>
      <xdr:row>3</xdr:row>
      <xdr:rowOff>0</xdr:rowOff>
    </xdr:from>
    <xdr:ext cx="0" cy="134207"/>
    <xdr:pic>
      <xdr:nvPicPr>
        <xdr:cNvPr id="1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41</xdr:col>
      <xdr:colOff>0</xdr:colOff>
      <xdr:row>3</xdr:row>
      <xdr:rowOff>0</xdr:rowOff>
    </xdr:from>
    <xdr:ext cx="0" cy="134207"/>
    <xdr:pic>
      <xdr:nvPicPr>
        <xdr:cNvPr id="1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041725" y="676275"/>
          <a:ext cx="0" cy="134207"/>
        </a:xfrm>
        <a:prstGeom prst="rect">
          <a:avLst/>
        </a:prstGeom>
        <a:noFill/>
      </xdr:spPr>
    </xdr:pic>
    <xdr:clientData/>
  </xdr:oneCellAnchor>
  <xdr:oneCellAnchor>
    <xdr:from>
      <xdr:col>41</xdr:col>
      <xdr:colOff>0</xdr:colOff>
      <xdr:row>3</xdr:row>
      <xdr:rowOff>0</xdr:rowOff>
    </xdr:from>
    <xdr:ext cx="0" cy="134207"/>
    <xdr:pic>
      <xdr:nvPicPr>
        <xdr:cNvPr id="113" name="Picture 1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41</xdr:col>
      <xdr:colOff>0</xdr:colOff>
      <xdr:row>3</xdr:row>
      <xdr:rowOff>0</xdr:rowOff>
    </xdr:from>
    <xdr:ext cx="0" cy="134207"/>
    <xdr:pic>
      <xdr:nvPicPr>
        <xdr:cNvPr id="1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356675" y="676275"/>
          <a:ext cx="0" cy="134207"/>
        </a:xfrm>
        <a:prstGeom prst="rect">
          <a:avLst/>
        </a:prstGeom>
        <a:noFill/>
      </xdr:spPr>
    </xdr:pic>
    <xdr:clientData/>
  </xdr:oneCellAnchor>
  <xdr:oneCellAnchor>
    <xdr:from>
      <xdr:col>41</xdr:col>
      <xdr:colOff>0</xdr:colOff>
      <xdr:row>3</xdr:row>
      <xdr:rowOff>0</xdr:rowOff>
    </xdr:from>
    <xdr:ext cx="0" cy="134207"/>
    <xdr:pic>
      <xdr:nvPicPr>
        <xdr:cNvPr id="11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1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2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7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2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7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2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7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2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2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8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3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3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3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8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3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3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8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8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41" name="Picture 14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8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4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8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41</xdr:col>
      <xdr:colOff>0</xdr:colOff>
      <xdr:row>3</xdr:row>
      <xdr:rowOff>0</xdr:rowOff>
    </xdr:from>
    <xdr:ext cx="0" cy="134207"/>
    <xdr:pic>
      <xdr:nvPicPr>
        <xdr:cNvPr id="1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41</xdr:col>
      <xdr:colOff>0</xdr:colOff>
      <xdr:row>3</xdr:row>
      <xdr:rowOff>0</xdr:rowOff>
    </xdr:from>
    <xdr:ext cx="0" cy="134207"/>
    <xdr:pic>
      <xdr:nvPicPr>
        <xdr:cNvPr id="1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41</xdr:col>
      <xdr:colOff>0</xdr:colOff>
      <xdr:row>3</xdr:row>
      <xdr:rowOff>0</xdr:rowOff>
    </xdr:from>
    <xdr:ext cx="0" cy="134207"/>
    <xdr:pic>
      <xdr:nvPicPr>
        <xdr:cNvPr id="1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52400" y="676275"/>
          <a:ext cx="0" cy="134207"/>
        </a:xfrm>
        <a:prstGeom prst="rect">
          <a:avLst/>
        </a:prstGeom>
        <a:noFill/>
      </xdr:spPr>
    </xdr:pic>
    <xdr:clientData/>
  </xdr:oneCellAnchor>
  <xdr:oneCellAnchor>
    <xdr:from>
      <xdr:col>41</xdr:col>
      <xdr:colOff>0</xdr:colOff>
      <xdr:row>3</xdr:row>
      <xdr:rowOff>0</xdr:rowOff>
    </xdr:from>
    <xdr:ext cx="0" cy="134207"/>
    <xdr:pic>
      <xdr:nvPicPr>
        <xdr:cNvPr id="1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41</xdr:col>
      <xdr:colOff>0</xdr:colOff>
      <xdr:row>3</xdr:row>
      <xdr:rowOff>0</xdr:rowOff>
    </xdr:from>
    <xdr:ext cx="0" cy="134207"/>
    <xdr:pic>
      <xdr:nvPicPr>
        <xdr:cNvPr id="1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243125" y="676275"/>
          <a:ext cx="0" cy="134207"/>
        </a:xfrm>
        <a:prstGeom prst="rect">
          <a:avLst/>
        </a:prstGeom>
        <a:noFill/>
      </xdr:spPr>
    </xdr:pic>
    <xdr:clientData/>
  </xdr:oneCellAnchor>
  <xdr:oneCellAnchor>
    <xdr:from>
      <xdr:col>41</xdr:col>
      <xdr:colOff>0</xdr:colOff>
      <xdr:row>3</xdr:row>
      <xdr:rowOff>0</xdr:rowOff>
    </xdr:from>
    <xdr:ext cx="0" cy="134207"/>
    <xdr:pic>
      <xdr:nvPicPr>
        <xdr:cNvPr id="1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41</xdr:col>
      <xdr:colOff>0</xdr:colOff>
      <xdr:row>3</xdr:row>
      <xdr:rowOff>0</xdr:rowOff>
    </xdr:from>
    <xdr:ext cx="0" cy="134207"/>
    <xdr:pic>
      <xdr:nvPicPr>
        <xdr:cNvPr id="1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4510325" y="676275"/>
          <a:ext cx="0" cy="134207"/>
        </a:xfrm>
        <a:prstGeom prst="rect">
          <a:avLst/>
        </a:prstGeom>
        <a:noFill/>
      </xdr:spPr>
    </xdr:pic>
    <xdr:clientData/>
  </xdr:oneCellAnchor>
  <xdr:oneCellAnchor>
    <xdr:from>
      <xdr:col>41</xdr:col>
      <xdr:colOff>0</xdr:colOff>
      <xdr:row>3</xdr:row>
      <xdr:rowOff>0</xdr:rowOff>
    </xdr:from>
    <xdr:ext cx="0" cy="134207"/>
    <xdr:pic>
      <xdr:nvPicPr>
        <xdr:cNvPr id="1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1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329600" y="676275"/>
          <a:ext cx="0" cy="134207"/>
        </a:xfrm>
        <a:prstGeom prst="rect">
          <a:avLst/>
        </a:prstGeom>
        <a:noFill/>
      </xdr:spPr>
    </xdr:pic>
    <xdr:clientData/>
  </xdr:oneCellAnchor>
  <xdr:oneCellAnchor>
    <xdr:from>
      <xdr:col>41</xdr:col>
      <xdr:colOff>0</xdr:colOff>
      <xdr:row>3</xdr:row>
      <xdr:rowOff>0</xdr:rowOff>
    </xdr:from>
    <xdr:ext cx="0" cy="134207"/>
    <xdr:pic>
      <xdr:nvPicPr>
        <xdr:cNvPr id="219"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D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20"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D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D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2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23"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24"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E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2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2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29"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E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3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3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3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E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3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34"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E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35"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E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36"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E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3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3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3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4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F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F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42" name="Picture 24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F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4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F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41</xdr:col>
      <xdr:colOff>0</xdr:colOff>
      <xdr:row>3</xdr:row>
      <xdr:rowOff>0</xdr:rowOff>
    </xdr:from>
    <xdr:ext cx="0" cy="134207"/>
    <xdr:pic>
      <xdr:nvPicPr>
        <xdr:cNvPr id="2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358050" y="876300"/>
          <a:ext cx="0" cy="134207"/>
        </a:xfrm>
        <a:prstGeom prst="rect">
          <a:avLst/>
        </a:prstGeom>
        <a:noFill/>
      </xdr:spPr>
    </xdr:pic>
    <xdr:clientData/>
  </xdr:oneCellAnchor>
  <xdr:oneCellAnchor>
    <xdr:from>
      <xdr:col>41</xdr:col>
      <xdr:colOff>0</xdr:colOff>
      <xdr:row>3</xdr:row>
      <xdr:rowOff>0</xdr:rowOff>
    </xdr:from>
    <xdr:ext cx="0" cy="134207"/>
    <xdr:pic>
      <xdr:nvPicPr>
        <xdr:cNvPr id="2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39075" y="876300"/>
          <a:ext cx="0" cy="134207"/>
        </a:xfrm>
        <a:prstGeom prst="rect">
          <a:avLst/>
        </a:prstGeom>
        <a:noFill/>
      </xdr:spPr>
    </xdr:pic>
    <xdr:clientData/>
  </xdr:oneCellAnchor>
  <xdr:oneCellAnchor>
    <xdr:from>
      <xdr:col>41</xdr:col>
      <xdr:colOff>0</xdr:colOff>
      <xdr:row>3</xdr:row>
      <xdr:rowOff>0</xdr:rowOff>
    </xdr:from>
    <xdr:ext cx="0" cy="134207"/>
    <xdr:pic>
      <xdr:nvPicPr>
        <xdr:cNvPr id="264"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0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41</xdr:col>
      <xdr:colOff>0</xdr:colOff>
      <xdr:row>3</xdr:row>
      <xdr:rowOff>0</xdr:rowOff>
    </xdr:from>
    <xdr:ext cx="0" cy="134207"/>
    <xdr:pic>
      <xdr:nvPicPr>
        <xdr:cNvPr id="2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1222950" y="876300"/>
          <a:ext cx="0" cy="134207"/>
        </a:xfrm>
        <a:prstGeom prst="rect">
          <a:avLst/>
        </a:prstGeom>
        <a:noFill/>
      </xdr:spPr>
    </xdr:pic>
    <xdr:clientData/>
  </xdr:oneCellAnchor>
  <xdr:oneCellAnchor>
    <xdr:from>
      <xdr:col>41</xdr:col>
      <xdr:colOff>0</xdr:colOff>
      <xdr:row>3</xdr:row>
      <xdr:rowOff>0</xdr:rowOff>
    </xdr:from>
    <xdr:ext cx="0" cy="134207"/>
    <xdr:pic>
      <xdr:nvPicPr>
        <xdr:cNvPr id="267" name="Picture 26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41</xdr:col>
      <xdr:colOff>0</xdr:colOff>
      <xdr:row>3</xdr:row>
      <xdr:rowOff>0</xdr:rowOff>
    </xdr:from>
    <xdr:ext cx="0" cy="134207"/>
    <xdr:pic>
      <xdr:nvPicPr>
        <xdr:cNvPr id="2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39</xdr:col>
      <xdr:colOff>0</xdr:colOff>
      <xdr:row>3</xdr:row>
      <xdr:rowOff>0</xdr:rowOff>
    </xdr:from>
    <xdr:ext cx="0" cy="134207"/>
    <xdr:pic>
      <xdr:nvPicPr>
        <xdr:cNvPr id="2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39</xdr:col>
      <xdr:colOff>0</xdr:colOff>
      <xdr:row>3</xdr:row>
      <xdr:rowOff>0</xdr:rowOff>
    </xdr:from>
    <xdr:ext cx="0" cy="134207"/>
    <xdr:pic>
      <xdr:nvPicPr>
        <xdr:cNvPr id="2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39</xdr:col>
      <xdr:colOff>0</xdr:colOff>
      <xdr:row>3</xdr:row>
      <xdr:rowOff>0</xdr:rowOff>
    </xdr:from>
    <xdr:ext cx="0" cy="134207"/>
    <xdr:pic>
      <xdr:nvPicPr>
        <xdr:cNvPr id="2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39</xdr:col>
      <xdr:colOff>0</xdr:colOff>
      <xdr:row>3</xdr:row>
      <xdr:rowOff>0</xdr:rowOff>
    </xdr:from>
    <xdr:ext cx="0" cy="134207"/>
    <xdr:pic>
      <xdr:nvPicPr>
        <xdr:cNvPr id="2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39</xdr:col>
      <xdr:colOff>0</xdr:colOff>
      <xdr:row>3</xdr:row>
      <xdr:rowOff>0</xdr:rowOff>
    </xdr:from>
    <xdr:ext cx="0" cy="134207"/>
    <xdr:pic>
      <xdr:nvPicPr>
        <xdr:cNvPr id="2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39</xdr:col>
      <xdr:colOff>0</xdr:colOff>
      <xdr:row>3</xdr:row>
      <xdr:rowOff>0</xdr:rowOff>
    </xdr:from>
    <xdr:ext cx="0" cy="134207"/>
    <xdr:pic>
      <xdr:nvPicPr>
        <xdr:cNvPr id="2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080200" y="876300"/>
          <a:ext cx="0" cy="134207"/>
        </a:xfrm>
        <a:prstGeom prst="rect">
          <a:avLst/>
        </a:prstGeom>
        <a:noFill/>
      </xdr:spPr>
    </xdr:pic>
    <xdr:clientData/>
  </xdr:oneCellAnchor>
  <xdr:oneCellAnchor>
    <xdr:from>
      <xdr:col>39</xdr:col>
      <xdr:colOff>0</xdr:colOff>
      <xdr:row>3</xdr:row>
      <xdr:rowOff>0</xdr:rowOff>
    </xdr:from>
    <xdr:ext cx="0" cy="134207"/>
    <xdr:pic>
      <xdr:nvPicPr>
        <xdr:cNvPr id="2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39</xdr:col>
      <xdr:colOff>0</xdr:colOff>
      <xdr:row>3</xdr:row>
      <xdr:rowOff>0</xdr:rowOff>
    </xdr:from>
    <xdr:ext cx="0" cy="134207"/>
    <xdr:pic>
      <xdr:nvPicPr>
        <xdr:cNvPr id="2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842575" y="876300"/>
          <a:ext cx="0" cy="134207"/>
        </a:xfrm>
        <a:prstGeom prst="rect">
          <a:avLst/>
        </a:prstGeom>
        <a:noFill/>
      </xdr:spPr>
    </xdr:pic>
    <xdr:clientData/>
  </xdr:oneCellAnchor>
  <xdr:oneCellAnchor>
    <xdr:from>
      <xdr:col>41</xdr:col>
      <xdr:colOff>0</xdr:colOff>
      <xdr:row>3</xdr:row>
      <xdr:rowOff>0</xdr:rowOff>
    </xdr:from>
    <xdr:ext cx="0" cy="134207"/>
    <xdr:pic>
      <xdr:nvPicPr>
        <xdr:cNvPr id="277" name="Picture 27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41</xdr:col>
      <xdr:colOff>0</xdr:colOff>
      <xdr:row>3</xdr:row>
      <xdr:rowOff>0</xdr:rowOff>
    </xdr:from>
    <xdr:ext cx="0" cy="134207"/>
    <xdr:pic>
      <xdr:nvPicPr>
        <xdr:cNvPr id="2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146625" y="876300"/>
          <a:ext cx="0" cy="134207"/>
        </a:xfrm>
        <a:prstGeom prst="rect">
          <a:avLst/>
        </a:prstGeom>
        <a:noFill/>
      </xdr:spPr>
    </xdr:pic>
    <xdr:clientData/>
  </xdr:oneCellAnchor>
  <xdr:oneCellAnchor>
    <xdr:from>
      <xdr:col>41</xdr:col>
      <xdr:colOff>0</xdr:colOff>
      <xdr:row>3</xdr:row>
      <xdr:rowOff>0</xdr:rowOff>
    </xdr:from>
    <xdr:ext cx="0" cy="134207"/>
    <xdr:pic>
      <xdr:nvPicPr>
        <xdr:cNvPr id="1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41</xdr:col>
      <xdr:colOff>0</xdr:colOff>
      <xdr:row>3</xdr:row>
      <xdr:rowOff>0</xdr:rowOff>
    </xdr:from>
    <xdr:ext cx="0" cy="134207"/>
    <xdr:pic>
      <xdr:nvPicPr>
        <xdr:cNvPr id="1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004625" y="876300"/>
          <a:ext cx="0" cy="134207"/>
        </a:xfrm>
        <a:prstGeom prst="rect">
          <a:avLst/>
        </a:prstGeom>
        <a:noFill/>
      </xdr:spPr>
    </xdr:pic>
    <xdr:clientData/>
  </xdr:oneCellAnchor>
  <xdr:oneCellAnchor>
    <xdr:from>
      <xdr:col>41</xdr:col>
      <xdr:colOff>0</xdr:colOff>
      <xdr:row>3</xdr:row>
      <xdr:rowOff>0</xdr:rowOff>
    </xdr:from>
    <xdr:ext cx="0" cy="134207"/>
    <xdr:pic>
      <xdr:nvPicPr>
        <xdr:cNvPr id="198"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199"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01"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02"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C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03"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CB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0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C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0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D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E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0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C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0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0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0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1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10"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2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1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12"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1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14"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15"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1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8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1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18"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1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8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1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82" name="Picture 281"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1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83"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1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41</xdr:col>
      <xdr:colOff>0</xdr:colOff>
      <xdr:row>3</xdr:row>
      <xdr:rowOff>0</xdr:rowOff>
    </xdr:from>
    <xdr:ext cx="0" cy="134207"/>
    <xdr:pic>
      <xdr:nvPicPr>
        <xdr:cNvPr id="2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424975" y="876300"/>
          <a:ext cx="0" cy="134207"/>
        </a:xfrm>
        <a:prstGeom prst="rect">
          <a:avLst/>
        </a:prstGeom>
        <a:noFill/>
      </xdr:spPr>
    </xdr:pic>
    <xdr:clientData/>
  </xdr:oneCellAnchor>
  <xdr:oneCellAnchor>
    <xdr:from>
      <xdr:col>41</xdr:col>
      <xdr:colOff>0</xdr:colOff>
      <xdr:row>3</xdr:row>
      <xdr:rowOff>0</xdr:rowOff>
    </xdr:from>
    <xdr:ext cx="0" cy="134207"/>
    <xdr:pic>
      <xdr:nvPicPr>
        <xdr:cNvPr id="2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1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2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3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3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3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006000" y="876300"/>
          <a:ext cx="0" cy="134207"/>
        </a:xfrm>
        <a:prstGeom prst="rect">
          <a:avLst/>
        </a:prstGeom>
        <a:noFill/>
      </xdr:spPr>
    </xdr:pic>
    <xdr:clientData/>
  </xdr:oneCellAnchor>
  <xdr:oneCellAnchor>
    <xdr:from>
      <xdr:col>41</xdr:col>
      <xdr:colOff>0</xdr:colOff>
      <xdr:row>3</xdr:row>
      <xdr:rowOff>0</xdr:rowOff>
    </xdr:from>
    <xdr:ext cx="0" cy="134207"/>
    <xdr:pic>
      <xdr:nvPicPr>
        <xdr:cNvPr id="303" name="Picture 30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2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41</xdr:col>
      <xdr:colOff>0</xdr:colOff>
      <xdr:row>3</xdr:row>
      <xdr:rowOff>0</xdr:rowOff>
    </xdr:from>
    <xdr:ext cx="0" cy="134207"/>
    <xdr:pic>
      <xdr:nvPicPr>
        <xdr:cNvPr id="3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41</xdr:col>
      <xdr:colOff>0</xdr:colOff>
      <xdr:row>3</xdr:row>
      <xdr:rowOff>0</xdr:rowOff>
    </xdr:from>
    <xdr:ext cx="0" cy="134207"/>
    <xdr:pic>
      <xdr:nvPicPr>
        <xdr:cNvPr id="305" name="Picture 3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41</xdr:col>
      <xdr:colOff>0</xdr:colOff>
      <xdr:row>3</xdr:row>
      <xdr:rowOff>0</xdr:rowOff>
    </xdr:from>
    <xdr:ext cx="0" cy="134207"/>
    <xdr:pic>
      <xdr:nvPicPr>
        <xdr:cNvPr id="3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482500" y="876300"/>
          <a:ext cx="0" cy="134207"/>
        </a:xfrm>
        <a:prstGeom prst="rect">
          <a:avLst/>
        </a:prstGeom>
        <a:noFill/>
      </xdr:spPr>
    </xdr:pic>
    <xdr:clientData/>
  </xdr:oneCellAnchor>
  <xdr:oneCellAnchor>
    <xdr:from>
      <xdr:col>41</xdr:col>
      <xdr:colOff>0</xdr:colOff>
      <xdr:row>3</xdr:row>
      <xdr:rowOff>0</xdr:rowOff>
    </xdr:from>
    <xdr:ext cx="0" cy="134207"/>
    <xdr:pic>
      <xdr:nvPicPr>
        <xdr:cNvPr id="2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41</xdr:col>
      <xdr:colOff>0</xdr:colOff>
      <xdr:row>3</xdr:row>
      <xdr:rowOff>0</xdr:rowOff>
    </xdr:from>
    <xdr:ext cx="0" cy="134207"/>
    <xdr:pic>
      <xdr:nvPicPr>
        <xdr:cNvPr id="3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7366575" y="876300"/>
          <a:ext cx="0" cy="134207"/>
        </a:xfrm>
        <a:prstGeom prst="rect">
          <a:avLst/>
        </a:prstGeom>
        <a:noFill/>
      </xdr:spPr>
    </xdr:pic>
    <xdr:clientData/>
  </xdr:oneCellAnchor>
  <xdr:oneCellAnchor>
    <xdr:from>
      <xdr:col>39</xdr:col>
      <xdr:colOff>0</xdr:colOff>
      <xdr:row>3</xdr:row>
      <xdr:rowOff>0</xdr:rowOff>
    </xdr:from>
    <xdr:ext cx="0" cy="134207"/>
    <xdr:pic>
      <xdr:nvPicPr>
        <xdr:cNvPr id="309" name="Picture 30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39</xdr:col>
      <xdr:colOff>0</xdr:colOff>
      <xdr:row>3</xdr:row>
      <xdr:rowOff>0</xdr:rowOff>
    </xdr:from>
    <xdr:ext cx="0" cy="134207"/>
    <xdr:pic>
      <xdr:nvPicPr>
        <xdr:cNvPr id="3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39</xdr:col>
      <xdr:colOff>0</xdr:colOff>
      <xdr:row>3</xdr:row>
      <xdr:rowOff>0</xdr:rowOff>
    </xdr:from>
    <xdr:ext cx="0" cy="134207"/>
    <xdr:pic>
      <xdr:nvPicPr>
        <xdr:cNvPr id="311" name="Picture 31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39</xdr:col>
      <xdr:colOff>0</xdr:colOff>
      <xdr:row>3</xdr:row>
      <xdr:rowOff>0</xdr:rowOff>
    </xdr:from>
    <xdr:ext cx="0" cy="134207"/>
    <xdr:pic>
      <xdr:nvPicPr>
        <xdr:cNvPr id="3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253900" y="876300"/>
          <a:ext cx="0" cy="134207"/>
        </a:xfrm>
        <a:prstGeom prst="rect">
          <a:avLst/>
        </a:prstGeom>
        <a:noFill/>
      </xdr:spPr>
    </xdr:pic>
    <xdr:clientData/>
  </xdr:oneCellAnchor>
  <xdr:oneCellAnchor>
    <xdr:from>
      <xdr:col>41</xdr:col>
      <xdr:colOff>0</xdr:colOff>
      <xdr:row>3</xdr:row>
      <xdr:rowOff>0</xdr:rowOff>
    </xdr:from>
    <xdr:ext cx="0" cy="134207"/>
    <xdr:pic>
      <xdr:nvPicPr>
        <xdr:cNvPr id="313" name="Picture 3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41</xdr:col>
      <xdr:colOff>0</xdr:colOff>
      <xdr:row>3</xdr:row>
      <xdr:rowOff>0</xdr:rowOff>
    </xdr:from>
    <xdr:ext cx="0" cy="134207"/>
    <xdr:pic>
      <xdr:nvPicPr>
        <xdr:cNvPr id="3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337875" y="876300"/>
          <a:ext cx="0" cy="134207"/>
        </a:xfrm>
        <a:prstGeom prst="rect">
          <a:avLst/>
        </a:prstGeom>
        <a:noFill/>
      </xdr:spPr>
    </xdr:pic>
    <xdr:clientData/>
  </xdr:oneCellAnchor>
  <xdr:oneCellAnchor>
    <xdr:from>
      <xdr:col>41</xdr:col>
      <xdr:colOff>0</xdr:colOff>
      <xdr:row>3</xdr:row>
      <xdr:rowOff>0</xdr:rowOff>
    </xdr:from>
    <xdr:ext cx="0" cy="134207"/>
    <xdr:pic>
      <xdr:nvPicPr>
        <xdr:cNvPr id="315" name="Picture 3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41</xdr:col>
      <xdr:colOff>0</xdr:colOff>
      <xdr:row>3</xdr:row>
      <xdr:rowOff>0</xdr:rowOff>
    </xdr:from>
    <xdr:ext cx="0" cy="134207"/>
    <xdr:pic>
      <xdr:nvPicPr>
        <xdr:cNvPr id="3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47450" y="876300"/>
          <a:ext cx="0" cy="134207"/>
        </a:xfrm>
        <a:prstGeom prst="rect">
          <a:avLst/>
        </a:prstGeom>
        <a:noFill/>
      </xdr:spPr>
    </xdr:pic>
    <xdr:clientData/>
  </xdr:oneCellAnchor>
  <xdr:oneCellAnchor>
    <xdr:from>
      <xdr:col>41</xdr:col>
      <xdr:colOff>0</xdr:colOff>
      <xdr:row>3</xdr:row>
      <xdr:rowOff>0</xdr:rowOff>
    </xdr:from>
    <xdr:ext cx="0" cy="134207"/>
    <xdr:pic>
      <xdr:nvPicPr>
        <xdr:cNvPr id="3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41</xdr:col>
      <xdr:colOff>0</xdr:colOff>
      <xdr:row>3</xdr:row>
      <xdr:rowOff>0</xdr:rowOff>
    </xdr:from>
    <xdr:ext cx="0" cy="134207"/>
    <xdr:pic>
      <xdr:nvPicPr>
        <xdr:cNvPr id="3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41</xdr:col>
      <xdr:colOff>0</xdr:colOff>
      <xdr:row>3</xdr:row>
      <xdr:rowOff>0</xdr:rowOff>
    </xdr:from>
    <xdr:ext cx="0" cy="134207"/>
    <xdr:pic>
      <xdr:nvPicPr>
        <xdr:cNvPr id="3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3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41</xdr:col>
      <xdr:colOff>0</xdr:colOff>
      <xdr:row>3</xdr:row>
      <xdr:rowOff>0</xdr:rowOff>
    </xdr:from>
    <xdr:ext cx="0" cy="134207"/>
    <xdr:pic>
      <xdr:nvPicPr>
        <xdr:cNvPr id="3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41</xdr:col>
      <xdr:colOff>0</xdr:colOff>
      <xdr:row>3</xdr:row>
      <xdr:rowOff>0</xdr:rowOff>
    </xdr:from>
    <xdr:ext cx="0" cy="134207"/>
    <xdr:pic>
      <xdr:nvPicPr>
        <xdr:cNvPr id="3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41</xdr:col>
      <xdr:colOff>0</xdr:colOff>
      <xdr:row>3</xdr:row>
      <xdr:rowOff>0</xdr:rowOff>
    </xdr:from>
    <xdr:ext cx="0" cy="134207"/>
    <xdr:pic>
      <xdr:nvPicPr>
        <xdr:cNvPr id="3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48850" y="876300"/>
          <a:ext cx="0" cy="134207"/>
        </a:xfrm>
        <a:prstGeom prst="rect">
          <a:avLst/>
        </a:prstGeom>
        <a:noFill/>
      </xdr:spPr>
    </xdr:pic>
    <xdr:clientData/>
  </xdr:oneCellAnchor>
  <xdr:oneCellAnchor>
    <xdr:from>
      <xdr:col>41</xdr:col>
      <xdr:colOff>0</xdr:colOff>
      <xdr:row>3</xdr:row>
      <xdr:rowOff>0</xdr:rowOff>
    </xdr:from>
    <xdr:ext cx="0" cy="134207"/>
    <xdr:pic>
      <xdr:nvPicPr>
        <xdr:cNvPr id="3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41</xdr:col>
      <xdr:colOff>0</xdr:colOff>
      <xdr:row>3</xdr:row>
      <xdr:rowOff>0</xdr:rowOff>
    </xdr:from>
    <xdr:ext cx="0" cy="134207"/>
    <xdr:pic>
      <xdr:nvPicPr>
        <xdr:cNvPr id="3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220700" y="876300"/>
          <a:ext cx="0" cy="134207"/>
        </a:xfrm>
        <a:prstGeom prst="rect">
          <a:avLst/>
        </a:prstGeom>
        <a:noFill/>
      </xdr:spPr>
    </xdr:pic>
    <xdr:clientData/>
  </xdr:oneCellAnchor>
  <xdr:oneCellAnchor>
    <xdr:from>
      <xdr:col>41</xdr:col>
      <xdr:colOff>0</xdr:colOff>
      <xdr:row>3</xdr:row>
      <xdr:rowOff>0</xdr:rowOff>
    </xdr:from>
    <xdr:ext cx="0" cy="134207"/>
    <xdr:pic>
      <xdr:nvPicPr>
        <xdr:cNvPr id="3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41</xdr:col>
      <xdr:colOff>0</xdr:colOff>
      <xdr:row>3</xdr:row>
      <xdr:rowOff>0</xdr:rowOff>
    </xdr:from>
    <xdr:ext cx="0" cy="134207"/>
    <xdr:pic>
      <xdr:nvPicPr>
        <xdr:cNvPr id="3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316200" y="876300"/>
          <a:ext cx="0" cy="134207"/>
        </a:xfrm>
        <a:prstGeom prst="rect">
          <a:avLst/>
        </a:prstGeom>
        <a:noFill/>
      </xdr:spPr>
    </xdr:pic>
    <xdr:clientData/>
  </xdr:oneCellAnchor>
  <xdr:oneCellAnchor>
    <xdr:from>
      <xdr:col>41</xdr:col>
      <xdr:colOff>0</xdr:colOff>
      <xdr:row>3</xdr:row>
      <xdr:rowOff>0</xdr:rowOff>
    </xdr:from>
    <xdr:ext cx="0" cy="134207"/>
    <xdr:pic>
      <xdr:nvPicPr>
        <xdr:cNvPr id="3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41</xdr:col>
      <xdr:colOff>0</xdr:colOff>
      <xdr:row>3</xdr:row>
      <xdr:rowOff>0</xdr:rowOff>
    </xdr:from>
    <xdr:ext cx="0" cy="134207"/>
    <xdr:pic>
      <xdr:nvPicPr>
        <xdr:cNvPr id="3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840575" y="876300"/>
          <a:ext cx="0" cy="134207"/>
        </a:xfrm>
        <a:prstGeom prst="rect">
          <a:avLst/>
        </a:prstGeom>
        <a:noFill/>
      </xdr:spPr>
    </xdr:pic>
    <xdr:clientData/>
  </xdr:oneCellAnchor>
  <xdr:oneCellAnchor>
    <xdr:from>
      <xdr:col>41</xdr:col>
      <xdr:colOff>0</xdr:colOff>
      <xdr:row>3</xdr:row>
      <xdr:rowOff>0</xdr:rowOff>
    </xdr:from>
    <xdr:ext cx="0" cy="134207"/>
    <xdr:pic>
      <xdr:nvPicPr>
        <xdr:cNvPr id="3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41</xdr:col>
      <xdr:colOff>0</xdr:colOff>
      <xdr:row>3</xdr:row>
      <xdr:rowOff>0</xdr:rowOff>
    </xdr:from>
    <xdr:ext cx="0" cy="134207"/>
    <xdr:pic>
      <xdr:nvPicPr>
        <xdr:cNvPr id="3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73450" y="876300"/>
          <a:ext cx="0" cy="134207"/>
        </a:xfrm>
        <a:prstGeom prst="rect">
          <a:avLst/>
        </a:prstGeom>
        <a:noFill/>
      </xdr:spPr>
    </xdr:pic>
    <xdr:clientData/>
  </xdr:oneCellAnchor>
  <xdr:oneCellAnchor>
    <xdr:from>
      <xdr:col>41</xdr:col>
      <xdr:colOff>0</xdr:colOff>
      <xdr:row>3</xdr:row>
      <xdr:rowOff>0</xdr:rowOff>
    </xdr:from>
    <xdr:ext cx="0" cy="134207"/>
    <xdr:pic>
      <xdr:nvPicPr>
        <xdr:cNvPr id="33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4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33"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0000000-0008-0000-0200-00004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41</xdr:col>
      <xdr:colOff>0</xdr:colOff>
      <xdr:row>3</xdr:row>
      <xdr:rowOff>0</xdr:rowOff>
    </xdr:from>
    <xdr:ext cx="0" cy="134207"/>
    <xdr:pic>
      <xdr:nvPicPr>
        <xdr:cNvPr id="33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4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4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3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5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3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5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3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5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4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5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4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4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4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5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4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5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4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5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4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5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5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5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5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5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5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5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6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5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6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56" name="Picture 35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6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5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6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050750" y="876300"/>
          <a:ext cx="0" cy="134207"/>
        </a:xfrm>
        <a:prstGeom prst="rect">
          <a:avLst/>
        </a:prstGeom>
        <a:noFill/>
      </xdr:spPr>
    </xdr:pic>
    <xdr:clientData/>
  </xdr:oneCellAnchor>
  <xdr:oneCellAnchor>
    <xdr:from>
      <xdr:col>41</xdr:col>
      <xdr:colOff>0</xdr:colOff>
      <xdr:row>3</xdr:row>
      <xdr:rowOff>0</xdr:rowOff>
    </xdr:from>
    <xdr:ext cx="0" cy="134207"/>
    <xdr:pic>
      <xdr:nvPicPr>
        <xdr:cNvPr id="360" name="Picture 35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41</xdr:col>
      <xdr:colOff>0</xdr:colOff>
      <xdr:row>3</xdr:row>
      <xdr:rowOff>0</xdr:rowOff>
    </xdr:from>
    <xdr:ext cx="0" cy="134207"/>
    <xdr:pic>
      <xdr:nvPicPr>
        <xdr:cNvPr id="3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450300" y="876300"/>
          <a:ext cx="0" cy="134207"/>
        </a:xfrm>
        <a:prstGeom prst="rect">
          <a:avLst/>
        </a:prstGeom>
        <a:noFill/>
      </xdr:spPr>
    </xdr:pic>
    <xdr:clientData/>
  </xdr:oneCellAnchor>
  <xdr:oneCellAnchor>
    <xdr:from>
      <xdr:col>41</xdr:col>
      <xdr:colOff>0</xdr:colOff>
      <xdr:row>3</xdr:row>
      <xdr:rowOff>0</xdr:rowOff>
    </xdr:from>
    <xdr:ext cx="0" cy="134207"/>
    <xdr:pic>
      <xdr:nvPicPr>
        <xdr:cNvPr id="3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41</xdr:col>
      <xdr:colOff>0</xdr:colOff>
      <xdr:row>3</xdr:row>
      <xdr:rowOff>0</xdr:rowOff>
    </xdr:from>
    <xdr:ext cx="0" cy="134207"/>
    <xdr:pic>
      <xdr:nvPicPr>
        <xdr:cNvPr id="3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41</xdr:col>
      <xdr:colOff>0</xdr:colOff>
      <xdr:row>3</xdr:row>
      <xdr:rowOff>0</xdr:rowOff>
    </xdr:from>
    <xdr:ext cx="0" cy="134207"/>
    <xdr:pic>
      <xdr:nvPicPr>
        <xdr:cNvPr id="3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41</xdr:col>
      <xdr:colOff>0</xdr:colOff>
      <xdr:row>3</xdr:row>
      <xdr:rowOff>0</xdr:rowOff>
    </xdr:from>
    <xdr:ext cx="0" cy="134207"/>
    <xdr:pic>
      <xdr:nvPicPr>
        <xdr:cNvPr id="3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41</xdr:col>
      <xdr:colOff>0</xdr:colOff>
      <xdr:row>3</xdr:row>
      <xdr:rowOff>0</xdr:rowOff>
    </xdr:from>
    <xdr:ext cx="0" cy="134207"/>
    <xdr:pic>
      <xdr:nvPicPr>
        <xdr:cNvPr id="3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6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41</xdr:col>
      <xdr:colOff>0</xdr:colOff>
      <xdr:row>3</xdr:row>
      <xdr:rowOff>0</xdr:rowOff>
    </xdr:from>
    <xdr:ext cx="0" cy="134207"/>
    <xdr:pic>
      <xdr:nvPicPr>
        <xdr:cNvPr id="3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41</xdr:col>
      <xdr:colOff>0</xdr:colOff>
      <xdr:row>3</xdr:row>
      <xdr:rowOff>0</xdr:rowOff>
    </xdr:from>
    <xdr:ext cx="0" cy="134207"/>
    <xdr:pic>
      <xdr:nvPicPr>
        <xdr:cNvPr id="3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41</xdr:col>
      <xdr:colOff>0</xdr:colOff>
      <xdr:row>3</xdr:row>
      <xdr:rowOff>0</xdr:rowOff>
    </xdr:from>
    <xdr:ext cx="0" cy="134207"/>
    <xdr:pic>
      <xdr:nvPicPr>
        <xdr:cNvPr id="3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2498050" y="876300"/>
          <a:ext cx="0" cy="134207"/>
        </a:xfrm>
        <a:prstGeom prst="rect">
          <a:avLst/>
        </a:prstGeom>
        <a:noFill/>
      </xdr:spPr>
    </xdr:pic>
    <xdr:clientData/>
  </xdr:oneCellAnchor>
  <xdr:oneCellAnchor>
    <xdr:from>
      <xdr:col>41</xdr:col>
      <xdr:colOff>0</xdr:colOff>
      <xdr:row>3</xdr:row>
      <xdr:rowOff>0</xdr:rowOff>
    </xdr:from>
    <xdr:ext cx="0" cy="134207"/>
    <xdr:pic>
      <xdr:nvPicPr>
        <xdr:cNvPr id="371" name="Picture 37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41</xdr:col>
      <xdr:colOff>0</xdr:colOff>
      <xdr:row>3</xdr:row>
      <xdr:rowOff>0</xdr:rowOff>
    </xdr:from>
    <xdr:ext cx="0" cy="134207"/>
    <xdr:pic>
      <xdr:nvPicPr>
        <xdr:cNvPr id="3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41</xdr:col>
      <xdr:colOff>0</xdr:colOff>
      <xdr:row>3</xdr:row>
      <xdr:rowOff>0</xdr:rowOff>
    </xdr:from>
    <xdr:ext cx="0" cy="134207"/>
    <xdr:pic>
      <xdr:nvPicPr>
        <xdr:cNvPr id="3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41</xdr:col>
      <xdr:colOff>0</xdr:colOff>
      <xdr:row>3</xdr:row>
      <xdr:rowOff>0</xdr:rowOff>
    </xdr:from>
    <xdr:ext cx="0" cy="134207"/>
    <xdr:pic>
      <xdr:nvPicPr>
        <xdr:cNvPr id="3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41</xdr:col>
      <xdr:colOff>0</xdr:colOff>
      <xdr:row>3</xdr:row>
      <xdr:rowOff>0</xdr:rowOff>
    </xdr:from>
    <xdr:ext cx="0" cy="134207"/>
    <xdr:pic>
      <xdr:nvPicPr>
        <xdr:cNvPr id="3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41</xdr:col>
      <xdr:colOff>0</xdr:colOff>
      <xdr:row>3</xdr:row>
      <xdr:rowOff>0</xdr:rowOff>
    </xdr:from>
    <xdr:ext cx="0" cy="134207"/>
    <xdr:pic>
      <xdr:nvPicPr>
        <xdr:cNvPr id="3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41</xdr:col>
      <xdr:colOff>0</xdr:colOff>
      <xdr:row>3</xdr:row>
      <xdr:rowOff>0</xdr:rowOff>
    </xdr:from>
    <xdr:ext cx="0" cy="134207"/>
    <xdr:pic>
      <xdr:nvPicPr>
        <xdr:cNvPr id="3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41</xdr:col>
      <xdr:colOff>0</xdr:colOff>
      <xdr:row>3</xdr:row>
      <xdr:rowOff>0</xdr:rowOff>
    </xdr:from>
    <xdr:ext cx="0" cy="134207"/>
    <xdr:pic>
      <xdr:nvPicPr>
        <xdr:cNvPr id="3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5908000" y="876300"/>
          <a:ext cx="0" cy="134207"/>
        </a:xfrm>
        <a:prstGeom prst="rect">
          <a:avLst/>
        </a:prstGeom>
        <a:noFill/>
      </xdr:spPr>
    </xdr:pic>
    <xdr:clientData/>
  </xdr:oneCellAnchor>
  <xdr:oneCellAnchor>
    <xdr:from>
      <xdr:col>41</xdr:col>
      <xdr:colOff>0</xdr:colOff>
      <xdr:row>3</xdr:row>
      <xdr:rowOff>0</xdr:rowOff>
    </xdr:from>
    <xdr:ext cx="0" cy="134207"/>
    <xdr:pic>
      <xdr:nvPicPr>
        <xdr:cNvPr id="3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41</xdr:col>
      <xdr:colOff>0</xdr:colOff>
      <xdr:row>3</xdr:row>
      <xdr:rowOff>0</xdr:rowOff>
    </xdr:from>
    <xdr:ext cx="0" cy="134207"/>
    <xdr:pic>
      <xdr:nvPicPr>
        <xdr:cNvPr id="3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727650" y="876300"/>
          <a:ext cx="0" cy="134207"/>
        </a:xfrm>
        <a:prstGeom prst="rect">
          <a:avLst/>
        </a:prstGeom>
        <a:noFill/>
      </xdr:spPr>
    </xdr:pic>
    <xdr:clientData/>
  </xdr:oneCellAnchor>
  <xdr:oneCellAnchor>
    <xdr:from>
      <xdr:col>41</xdr:col>
      <xdr:colOff>0</xdr:colOff>
      <xdr:row>3</xdr:row>
      <xdr:rowOff>0</xdr:rowOff>
    </xdr:from>
    <xdr:ext cx="0" cy="134207"/>
    <xdr:pic>
      <xdr:nvPicPr>
        <xdr:cNvPr id="3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41</xdr:col>
      <xdr:colOff>0</xdr:colOff>
      <xdr:row>3</xdr:row>
      <xdr:rowOff>0</xdr:rowOff>
    </xdr:from>
    <xdr:ext cx="0" cy="134207"/>
    <xdr:pic>
      <xdr:nvPicPr>
        <xdr:cNvPr id="3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41</xdr:col>
      <xdr:colOff>0</xdr:colOff>
      <xdr:row>3</xdr:row>
      <xdr:rowOff>0</xdr:rowOff>
    </xdr:from>
    <xdr:ext cx="0" cy="134207"/>
    <xdr:pic>
      <xdr:nvPicPr>
        <xdr:cNvPr id="3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7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3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8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4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8214300" y="876300"/>
          <a:ext cx="0" cy="134207"/>
        </a:xfrm>
        <a:prstGeom prst="rect">
          <a:avLst/>
        </a:prstGeom>
        <a:noFill/>
      </xdr:spPr>
    </xdr:pic>
    <xdr:clientData/>
  </xdr:oneCellAnchor>
  <xdr:oneCellAnchor>
    <xdr:from>
      <xdr:col>41</xdr:col>
      <xdr:colOff>0</xdr:colOff>
      <xdr:row>3</xdr:row>
      <xdr:rowOff>0</xdr:rowOff>
    </xdr:from>
    <xdr:ext cx="0" cy="134207"/>
    <xdr:pic>
      <xdr:nvPicPr>
        <xdr:cNvPr id="401" name="Picture 400"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41</xdr:col>
      <xdr:colOff>0</xdr:colOff>
      <xdr:row>3</xdr:row>
      <xdr:rowOff>0</xdr:rowOff>
    </xdr:from>
    <xdr:ext cx="0" cy="134207"/>
    <xdr:pic>
      <xdr:nvPicPr>
        <xdr:cNvPr id="4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41</xdr:col>
      <xdr:colOff>0</xdr:colOff>
      <xdr:row>3</xdr:row>
      <xdr:rowOff>0</xdr:rowOff>
    </xdr:from>
    <xdr:ext cx="0" cy="134207"/>
    <xdr:pic>
      <xdr:nvPicPr>
        <xdr:cNvPr id="403"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9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04"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9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9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0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0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9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08"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9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0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9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13"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9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9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A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1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18"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A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19"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A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20"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A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A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2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A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26" name="Picture 425"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A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27"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A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41</xdr:col>
      <xdr:colOff>0</xdr:colOff>
      <xdr:row>3</xdr:row>
      <xdr:rowOff>0</xdr:rowOff>
    </xdr:from>
    <xdr:ext cx="0" cy="134207"/>
    <xdr:pic>
      <xdr:nvPicPr>
        <xdr:cNvPr id="4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41</xdr:col>
      <xdr:colOff>0</xdr:colOff>
      <xdr:row>3</xdr:row>
      <xdr:rowOff>0</xdr:rowOff>
    </xdr:from>
    <xdr:ext cx="0" cy="134207"/>
    <xdr:pic>
      <xdr:nvPicPr>
        <xdr:cNvPr id="4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A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41</xdr:col>
      <xdr:colOff>0</xdr:colOff>
      <xdr:row>3</xdr:row>
      <xdr:rowOff>0</xdr:rowOff>
    </xdr:from>
    <xdr:ext cx="0" cy="134207"/>
    <xdr:pic>
      <xdr:nvPicPr>
        <xdr:cNvPr id="4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651700" y="876300"/>
          <a:ext cx="0" cy="134207"/>
        </a:xfrm>
        <a:prstGeom prst="rect">
          <a:avLst/>
        </a:prstGeom>
        <a:noFill/>
      </xdr:spPr>
    </xdr:pic>
    <xdr:clientData/>
  </xdr:oneCellAnchor>
  <xdr:oneCellAnchor>
    <xdr:from>
      <xdr:col>41</xdr:col>
      <xdr:colOff>0</xdr:colOff>
      <xdr:row>3</xdr:row>
      <xdr:rowOff>0</xdr:rowOff>
    </xdr:from>
    <xdr:ext cx="0" cy="134207"/>
    <xdr:pic>
      <xdr:nvPicPr>
        <xdr:cNvPr id="4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41</xdr:col>
      <xdr:colOff>0</xdr:colOff>
      <xdr:row>3</xdr:row>
      <xdr:rowOff>0</xdr:rowOff>
    </xdr:from>
    <xdr:ext cx="0" cy="134207"/>
    <xdr:pic>
      <xdr:nvPicPr>
        <xdr:cNvPr id="4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480500" y="876300"/>
          <a:ext cx="0" cy="134207"/>
        </a:xfrm>
        <a:prstGeom prst="rect">
          <a:avLst/>
        </a:prstGeom>
        <a:noFill/>
      </xdr:spPr>
    </xdr:pic>
    <xdr:clientData/>
  </xdr:oneCellAnchor>
  <xdr:oneCellAnchor>
    <xdr:from>
      <xdr:col>41</xdr:col>
      <xdr:colOff>0</xdr:colOff>
      <xdr:row>3</xdr:row>
      <xdr:rowOff>0</xdr:rowOff>
    </xdr:from>
    <xdr:ext cx="0" cy="134207"/>
    <xdr:pic>
      <xdr:nvPicPr>
        <xdr:cNvPr id="4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41</xdr:col>
      <xdr:colOff>0</xdr:colOff>
      <xdr:row>3</xdr:row>
      <xdr:rowOff>0</xdr:rowOff>
    </xdr:from>
    <xdr:ext cx="0" cy="134207"/>
    <xdr:pic>
      <xdr:nvPicPr>
        <xdr:cNvPr id="4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9071550" y="876300"/>
          <a:ext cx="0" cy="134207"/>
        </a:xfrm>
        <a:prstGeom prst="rect">
          <a:avLst/>
        </a:prstGeom>
        <a:noFill/>
      </xdr:spPr>
    </xdr:pic>
    <xdr:clientData/>
  </xdr:oneCellAnchor>
  <xdr:oneCellAnchor>
    <xdr:from>
      <xdr:col>41</xdr:col>
      <xdr:colOff>0</xdr:colOff>
      <xdr:row>3</xdr:row>
      <xdr:rowOff>0</xdr:rowOff>
    </xdr:from>
    <xdr:ext cx="0" cy="134207"/>
    <xdr:pic>
      <xdr:nvPicPr>
        <xdr:cNvPr id="4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B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0033575" y="876300"/>
          <a:ext cx="0" cy="134207"/>
        </a:xfrm>
        <a:prstGeom prst="rect">
          <a:avLst/>
        </a:prstGeom>
        <a:noFill/>
      </xdr:spPr>
    </xdr:pic>
    <xdr:clientData/>
  </xdr:oneCellAnchor>
  <xdr:oneCellAnchor>
    <xdr:from>
      <xdr:col>41</xdr:col>
      <xdr:colOff>0</xdr:colOff>
      <xdr:row>3</xdr:row>
      <xdr:rowOff>0</xdr:rowOff>
    </xdr:from>
    <xdr:ext cx="0" cy="134207"/>
    <xdr:pic>
      <xdr:nvPicPr>
        <xdr:cNvPr id="4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41</xdr:col>
      <xdr:colOff>0</xdr:colOff>
      <xdr:row>3</xdr:row>
      <xdr:rowOff>0</xdr:rowOff>
    </xdr:from>
    <xdr:ext cx="0" cy="134207"/>
    <xdr:pic>
      <xdr:nvPicPr>
        <xdr:cNvPr id="4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338750" y="876300"/>
          <a:ext cx="0" cy="134207"/>
        </a:xfrm>
        <a:prstGeom prst="rect">
          <a:avLst/>
        </a:prstGeom>
        <a:noFill/>
      </xdr:spPr>
    </xdr:pic>
    <xdr:clientData/>
  </xdr:oneCellAnchor>
  <xdr:oneCellAnchor>
    <xdr:from>
      <xdr:col>41</xdr:col>
      <xdr:colOff>0</xdr:colOff>
      <xdr:row>3</xdr:row>
      <xdr:rowOff>0</xdr:rowOff>
    </xdr:from>
    <xdr:ext cx="0" cy="134207"/>
    <xdr:pic>
      <xdr:nvPicPr>
        <xdr:cNvPr id="4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41</xdr:col>
      <xdr:colOff>0</xdr:colOff>
      <xdr:row>3</xdr:row>
      <xdr:rowOff>0</xdr:rowOff>
    </xdr:from>
    <xdr:ext cx="0" cy="134207"/>
    <xdr:pic>
      <xdr:nvPicPr>
        <xdr:cNvPr id="4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3355300" y="876300"/>
          <a:ext cx="0" cy="134207"/>
        </a:xfrm>
        <a:prstGeom prst="rect">
          <a:avLst/>
        </a:prstGeom>
        <a:noFill/>
      </xdr:spPr>
    </xdr:pic>
    <xdr:clientData/>
  </xdr:oneCellAnchor>
  <xdr:oneCellAnchor>
    <xdr:from>
      <xdr:col>41</xdr:col>
      <xdr:colOff>0</xdr:colOff>
      <xdr:row>3</xdr:row>
      <xdr:rowOff>0</xdr:rowOff>
    </xdr:from>
    <xdr:ext cx="0" cy="134207"/>
    <xdr:pic>
      <xdr:nvPicPr>
        <xdr:cNvPr id="4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41</xdr:col>
      <xdr:colOff>0</xdr:colOff>
      <xdr:row>3</xdr:row>
      <xdr:rowOff>0</xdr:rowOff>
    </xdr:from>
    <xdr:ext cx="0" cy="134207"/>
    <xdr:pic>
      <xdr:nvPicPr>
        <xdr:cNvPr id="4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6776025" y="876300"/>
          <a:ext cx="0" cy="134207"/>
        </a:xfrm>
        <a:prstGeom prst="rect">
          <a:avLst/>
        </a:prstGeom>
        <a:noFill/>
      </xdr:spPr>
    </xdr:pic>
    <xdr:clientData/>
  </xdr:oneCellAnchor>
  <xdr:oneCellAnchor>
    <xdr:from>
      <xdr:col>41</xdr:col>
      <xdr:colOff>0</xdr:colOff>
      <xdr:row>3</xdr:row>
      <xdr:rowOff>0</xdr:rowOff>
    </xdr:from>
    <xdr:ext cx="0" cy="134207"/>
    <xdr:pic>
      <xdr:nvPicPr>
        <xdr:cNvPr id="461"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00000000-0008-0000-0200-0000C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62"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00000000-0008-0000-0200-0000C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C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64"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6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D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66"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0000000-0008-0000-0200-0000D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6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6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6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7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D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71"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00000000-0008-0000-0200-0000D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72"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7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7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0000000-0008-0000-0200-0000D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7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D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76"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0000000-0008-0000-0200-0000D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77"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0000000-0008-0000-0200-0000D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78"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00000000-0008-0000-0200-0000D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7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D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8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8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8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00000000-0008-0000-0200-0000E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8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0000000-0008-0000-0200-0000E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84" name="Picture 48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0000000-0008-0000-0200-0000E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85"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0000000-0008-0000-0200-0000E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41</xdr:col>
      <xdr:colOff>0</xdr:colOff>
      <xdr:row>3</xdr:row>
      <xdr:rowOff>0</xdr:rowOff>
    </xdr:from>
    <xdr:ext cx="0" cy="134207"/>
    <xdr:pic>
      <xdr:nvPicPr>
        <xdr:cNvPr id="4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635775" y="876300"/>
          <a:ext cx="0" cy="134207"/>
        </a:xfrm>
        <a:prstGeom prst="rect">
          <a:avLst/>
        </a:prstGeom>
        <a:noFill/>
      </xdr:spPr>
    </xdr:pic>
    <xdr:clientData/>
  </xdr:oneCellAnchor>
  <xdr:oneCellAnchor>
    <xdr:from>
      <xdr:col>41</xdr:col>
      <xdr:colOff>0</xdr:colOff>
      <xdr:row>3</xdr:row>
      <xdr:rowOff>0</xdr:rowOff>
    </xdr:from>
    <xdr:ext cx="0" cy="134207"/>
    <xdr:pic>
      <xdr:nvPicPr>
        <xdr:cNvPr id="4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D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E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0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1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2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4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3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5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4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5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5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5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6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5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7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41</xdr:col>
      <xdr:colOff>0</xdr:colOff>
      <xdr:row>3</xdr:row>
      <xdr:rowOff>0</xdr:rowOff>
    </xdr:from>
    <xdr:ext cx="0" cy="134207"/>
    <xdr:pic>
      <xdr:nvPicPr>
        <xdr:cNvPr id="5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8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550175" y="876300"/>
          <a:ext cx="0" cy="134207"/>
        </a:xfrm>
        <a:prstGeom prst="rect">
          <a:avLst/>
        </a:prstGeom>
        <a:noFill/>
      </xdr:spPr>
    </xdr:pic>
    <xdr:clientData/>
  </xdr:oneCellAnchor>
  <xdr:oneCellAnchor>
    <xdr:from>
      <xdr:col>39</xdr:col>
      <xdr:colOff>0</xdr:colOff>
      <xdr:row>3</xdr:row>
      <xdr:rowOff>0</xdr:rowOff>
    </xdr:from>
    <xdr:ext cx="0" cy="134207"/>
    <xdr:pic>
      <xdr:nvPicPr>
        <xdr:cNvPr id="505" name="Picture 50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9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39</xdr:col>
      <xdr:colOff>0</xdr:colOff>
      <xdr:row>3</xdr:row>
      <xdr:rowOff>0</xdr:rowOff>
    </xdr:from>
    <xdr:ext cx="0" cy="134207"/>
    <xdr:pic>
      <xdr:nvPicPr>
        <xdr:cNvPr id="5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A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39</xdr:col>
      <xdr:colOff>0</xdr:colOff>
      <xdr:row>3</xdr:row>
      <xdr:rowOff>0</xdr:rowOff>
    </xdr:from>
    <xdr:ext cx="0" cy="134207"/>
    <xdr:pic>
      <xdr:nvPicPr>
        <xdr:cNvPr id="507" name="Picture 50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B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39</xdr:col>
      <xdr:colOff>0</xdr:colOff>
      <xdr:row>3</xdr:row>
      <xdr:rowOff>0</xdr:rowOff>
    </xdr:from>
    <xdr:ext cx="0" cy="134207"/>
    <xdr:pic>
      <xdr:nvPicPr>
        <xdr:cNvPr id="5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C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531625" y="876300"/>
          <a:ext cx="0" cy="134207"/>
        </a:xfrm>
        <a:prstGeom prst="rect">
          <a:avLst/>
        </a:prstGeom>
        <a:noFill/>
      </xdr:spPr>
    </xdr:pic>
    <xdr:clientData/>
  </xdr:oneCellAnchor>
  <xdr:oneCellAnchor>
    <xdr:from>
      <xdr:col>41</xdr:col>
      <xdr:colOff>0</xdr:colOff>
      <xdr:row>3</xdr:row>
      <xdr:rowOff>0</xdr:rowOff>
    </xdr:from>
    <xdr:ext cx="0" cy="134207"/>
    <xdr:pic>
      <xdr:nvPicPr>
        <xdr:cNvPr id="5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E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41</xdr:col>
      <xdr:colOff>0</xdr:colOff>
      <xdr:row>3</xdr:row>
      <xdr:rowOff>0</xdr:rowOff>
    </xdr:from>
    <xdr:ext cx="0" cy="134207"/>
    <xdr:pic>
      <xdr:nvPicPr>
        <xdr:cNvPr id="5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FF01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658725" y="876300"/>
          <a:ext cx="0" cy="134207"/>
        </a:xfrm>
        <a:prstGeom prst="rect">
          <a:avLst/>
        </a:prstGeom>
        <a:noFill/>
      </xdr:spPr>
    </xdr:pic>
    <xdr:clientData/>
  </xdr:oneCellAnchor>
  <xdr:oneCellAnchor>
    <xdr:from>
      <xdr:col>41</xdr:col>
      <xdr:colOff>0</xdr:colOff>
      <xdr:row>3</xdr:row>
      <xdr:rowOff>0</xdr:rowOff>
    </xdr:from>
    <xdr:ext cx="0" cy="134207"/>
    <xdr:pic>
      <xdr:nvPicPr>
        <xdr:cNvPr id="5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0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41</xdr:col>
      <xdr:colOff>0</xdr:colOff>
      <xdr:row>3</xdr:row>
      <xdr:rowOff>0</xdr:rowOff>
    </xdr:from>
    <xdr:ext cx="0" cy="134207"/>
    <xdr:pic>
      <xdr:nvPicPr>
        <xdr:cNvPr id="5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1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54225" y="876300"/>
          <a:ext cx="0" cy="134207"/>
        </a:xfrm>
        <a:prstGeom prst="rect">
          <a:avLst/>
        </a:prstGeom>
        <a:noFill/>
      </xdr:spPr>
    </xdr:pic>
    <xdr:clientData/>
  </xdr:oneCellAnchor>
  <xdr:oneCellAnchor>
    <xdr:from>
      <xdr:col>41</xdr:col>
      <xdr:colOff>0</xdr:colOff>
      <xdr:row>3</xdr:row>
      <xdr:rowOff>0</xdr:rowOff>
    </xdr:from>
    <xdr:ext cx="0" cy="134207"/>
    <xdr:pic>
      <xdr:nvPicPr>
        <xdr:cNvPr id="5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2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41</xdr:col>
      <xdr:colOff>0</xdr:colOff>
      <xdr:row>3</xdr:row>
      <xdr:rowOff>0</xdr:rowOff>
    </xdr:from>
    <xdr:ext cx="0" cy="134207"/>
    <xdr:pic>
      <xdr:nvPicPr>
        <xdr:cNvPr id="5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3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278600" y="876300"/>
          <a:ext cx="0" cy="134207"/>
        </a:xfrm>
        <a:prstGeom prst="rect">
          <a:avLst/>
        </a:prstGeom>
        <a:noFill/>
      </xdr:spPr>
    </xdr:pic>
    <xdr:clientData/>
  </xdr:oneCellAnchor>
  <xdr:oneCellAnchor>
    <xdr:from>
      <xdr:col>41</xdr:col>
      <xdr:colOff>0</xdr:colOff>
      <xdr:row>3</xdr:row>
      <xdr:rowOff>0</xdr:rowOff>
    </xdr:from>
    <xdr:ext cx="0" cy="134207"/>
    <xdr:pic>
      <xdr:nvPicPr>
        <xdr:cNvPr id="5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4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41</xdr:col>
      <xdr:colOff>0</xdr:colOff>
      <xdr:row>3</xdr:row>
      <xdr:rowOff>0</xdr:rowOff>
    </xdr:from>
    <xdr:ext cx="0" cy="134207"/>
    <xdr:pic>
      <xdr:nvPicPr>
        <xdr:cNvPr id="5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000000-0008-0000-0200-00000502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611475" y="876300"/>
          <a:ext cx="0" cy="134207"/>
        </a:xfrm>
        <a:prstGeom prst="rect">
          <a:avLst/>
        </a:prstGeom>
        <a:noFill/>
      </xdr:spPr>
    </xdr:pic>
    <xdr:clientData/>
  </xdr:oneCellAnchor>
  <xdr:oneCellAnchor>
    <xdr:from>
      <xdr:col>41</xdr:col>
      <xdr:colOff>0</xdr:colOff>
      <xdr:row>3</xdr:row>
      <xdr:rowOff>0</xdr:rowOff>
    </xdr:from>
    <xdr:ext cx="0" cy="134207"/>
    <xdr:pic>
      <xdr:nvPicPr>
        <xdr:cNvPr id="31"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97DC6316-E601-4C00-8E31-15A5B3EF50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32"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3DCE5F59-6DA4-4FF0-9AF9-81C0A50BEA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3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6DA90703-AE24-4105-8E15-2D187901AAC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18E101-B9AA-4320-ABA3-77CE0F3C02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C21B82C-B83A-4C33-A351-3D86D1A0C3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3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7615ABA-F4C4-455F-B37F-7324A38910D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3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FC72D948-8BAE-426F-971E-3E7D7D8BE2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7103607-078D-43E7-86B0-8CBAC4F16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BC800F7-8F99-4EC4-895B-3C1470A3D8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05606FE-C7CB-4A4D-A088-6327B51D62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4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43D7DA1-0F33-42E0-B9B0-ABEBB06855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48"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86A91707-ACE5-4B3C-9BF2-B46BD873E0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1"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7B770242-366A-45EB-8F3B-7071DC2CED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B891B32-5D18-4C48-9A75-B270698AAC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0B18BF5-D808-4055-A800-BC45146D3C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91E36F67-242A-4F3E-84D9-8FD4062EF20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3"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7CD87091-1A5B-4ADC-A66E-C4746DB1AA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6"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EDA1136D-D77E-473E-BA7C-4E0D630915E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73"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CFF70086-ED6A-4F65-87CF-2EA47F20F1B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7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9F2ACF05-175B-47FB-AA5D-1C233333E0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79"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252F42F-0097-4F0E-BE36-B24832DB630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8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AD1BE929-2025-482D-9E63-23788A5E1E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8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358DE8C-E738-441B-AA01-96A6D25A51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8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D5ABC24D-B89D-4E07-AE76-6717C6CB8F2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91" name="Picture 90"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DD91B73-5E28-4912-935A-BE8C952612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94"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B715BE14-3D93-4592-9439-2BBED34B67D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338B5B-2ECF-49D0-86CD-0C39952472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4782309-443D-4644-8C8C-091BAAA7CA6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4CCD137-F02B-4BEC-8680-D6C4295C89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341087-9376-49EB-8B08-EF7C29C4E1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B8A4E1A-F334-433D-A646-9A8BE4981B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321D3FD-6D1E-44D1-A7A6-349B0F47AA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26D6C69-56D0-4EB0-AB71-D64DEFBAFC7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526F50F-E674-4A63-92F1-2C6ABC165E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15" name="Picture 1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D4326EA-5C4C-4F2D-B381-B6E6E2F12A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341044-D328-450F-8895-9535D554F9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ACD48C-0BA5-4123-8907-0236F64BE59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3C0239-1E18-4024-A63C-5895F21BBA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D95AC3-DCC4-4169-922B-F656F1F818A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730F3B-3C18-4BC2-B92F-DE083101D6C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388ABFD-1733-4D27-9BBB-CFB181D443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5E65F3B-7C5F-4298-91BA-1002882C0D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5BF5C8-7553-4EA6-94CF-ED70B60BBB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CEEEBF-90A6-4C78-8E58-7D1A92808F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75" name="Picture 17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867468D-11A7-49EB-A2F1-0234F6EF76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9EED62-A70A-4BCD-B365-3E08591FD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08FAE96-C822-4080-AD99-AC7DE7536E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61E3A59-C7BD-4812-BDEB-138787FB1F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778537A-F2F8-4AE4-84E1-FBAE070A83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8164C6-8B1B-40CC-A2A7-F6476FC1C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7F63AFD-C9AF-4310-A916-7D8BAE69E3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CD4426-8AA0-445D-886F-5721D44A92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BED235C-7F96-418C-B813-F76A41A2FC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2870BCF-0656-446A-A688-A2653EA9E69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C33C90D-C73F-4F34-9585-0E258652A1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1718646-9C24-4638-A4A2-44AA2520E5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98BD16-454D-4757-BA2A-CDC9F4F344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C6DC0D2-5617-4D97-82CF-BE3E832ECB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F884BF-7ADC-4DA7-99A6-D35263B827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27C2595-4968-4916-9D27-5C46607F05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1E3C1B-CA16-4A6B-AB50-6556459B11C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FB155FC-C867-41B4-927B-A29150404C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56D3A1-319B-435D-9E63-395126A84A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70DC07B-9208-40BE-906B-4301497939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1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FE4AD6-B4F5-483B-A0EE-9A531A5985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2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5342B04-BA1B-4CA2-806C-E8ADBBA5AA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2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9269DF4-6568-43C8-8744-A34884F613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3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FF68A1-E288-4DB9-B326-F082972221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3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5B8B9EB-1366-4BB2-A8F3-28F7594CB9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3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5664DC2-2019-443E-870F-467D5B09697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AA9E96-69EE-45E1-9190-3AD7E55329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1A5A26-9210-4BAA-98A4-98406FFE87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2276DA-517C-41FF-8972-3799739AAD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CDC8D8-A79E-4F2B-B4BD-A55FE2287F5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A481F54-D11D-4E73-9BC4-4FBAD61A27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25E45E-0E66-4B6C-ADD5-C4C7E9864AF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32" name="Picture 53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09F07C-9B69-4FDA-B047-F378728BF9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FD8326-3804-4A55-B2D1-00372C7A5E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3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9318ABC7-97F1-41C5-B645-F7A92C96D1F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3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D444017F-B926-4A4D-9EB8-F78AEE65C8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5574C7-6B38-4BA7-B1ED-973062EF80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3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CFB884BA-16E4-419B-A244-62A8E7252D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3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59C0F1C-6522-4446-B75B-5605FC4953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3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F75BC5A5-964F-4384-834F-DD36DBA864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4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E1F9B76-44C2-4A21-A59C-FA544D5C1C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4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A8F498D-591B-4A4E-A467-86C47C62EE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A91C61EA-0D72-47A6-B941-E5F002D96C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4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C5D2A1C-B612-4D4C-94BA-44BBCCCCED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4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14FEA253-1792-45F6-B8F5-4DEC9357FF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4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45A22CE-E95A-40E9-ABD4-BBAAA0DBB6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4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D23DDC89-9010-43B2-9CA1-3B47102E91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4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10EA029-3263-4324-A3DC-927EE6A800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4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0743CDFD-1BCE-47B0-94EE-FDB60952D8A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4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0D99D2B8-8F74-4D9B-8A16-52DE407910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5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67ABFFD2-56AD-429A-BE77-C6BBB72C89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5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5A2BE881-0130-48A8-B3CC-4FFA74A06E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5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3219A619-175F-47BB-960D-A4424D095F3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5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7192450-5478-48C7-88B8-3CCEB6F810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4E4C5A3-9CAD-4CE2-B808-98463A6E32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5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A8D89A2-FDD7-463F-B796-D5ABD8DC61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5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32E7975B-0512-4BB0-9005-1BB888477F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57" name="Picture 55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5339AC5-B810-40E9-8F9A-ACD36E61B95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5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72EC151D-1634-4EAC-BDA3-FEBAD9BB10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85359F-E78C-466A-A5EF-04D9DA63F29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B80A1BB-D200-4FD8-A452-57E8509D29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41F033B-1956-4CAC-9461-C5E79B4F44A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08F23F-84A4-46C5-8B22-92B3135D67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12F667-2754-4C17-B8F9-97CEB0C1DAA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4E9E85-E83F-4567-8054-9E175F832B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F51A66-CF6E-4085-9A9E-5000368288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B300644-3BCB-40A7-82C0-CFABE2B6E4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3612945-9A51-4954-A31B-8D927AC477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0B27774-6321-4ADD-A654-C9415C1D50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9671C6-7A44-4770-B4B7-FE29ECFD17D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C82792-1440-4CCC-8A75-627D874F764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C24900-E249-47F1-809B-7B4644DC822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926BE4-DA31-460A-853A-54F8CE68C5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4AE6CC-ABBA-4047-8FA0-D10A34E032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A21060-55C3-43A3-A23F-CD972967E9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146DC5B-4F85-4791-AF11-54419030D5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D03EDEA-2F5B-40DB-8FC9-EA324CAC3AE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35F50EE-5E4B-47AF-89B1-23727555EA4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DEDDB0-17DA-43FD-89A3-B90D529E78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76B9054-D95A-4918-B933-5B21F1BB573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7A2E11-4664-468D-AF13-0F3713D260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481B79B-E603-4886-A1B5-D7F82E08291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0E71F6-0476-46EA-BAEB-4F1D46442A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E28216B-B9BB-47D4-B183-0A0C3A07F0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8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B314F08A-61BC-490A-8F91-23D858E421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8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A3C87ADC-E69D-4019-A44B-2FA7B652CF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5A7C2F-4CC9-41C2-BB2E-A0F1997ED7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8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41DD96A4-BCB4-4EF6-9465-22A77E3E4B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8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9B9DEDC-6138-46D3-AF0D-402D47CD3E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8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4E050E0-2CDC-4D43-A1AB-F62A0A2608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9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9525684-948E-481B-B9DE-7368A542F8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9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30D2BBD7-13D5-4353-BA3B-71DCCF0D26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9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5CF5E58-E37B-4C0B-AE26-7A5971C281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9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922230D-F7B9-4084-B784-7B264EA75D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9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AFF3F6A-693F-4D9B-AC35-5FBFD9B2F34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9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22C9895E-EEE4-48D8-9148-7C2916DEEE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9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A303B86-16FC-4FAC-82E9-C31946A33A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9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843FD8B-6AC2-4E50-86EB-32995AA11E5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9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FEBCF264-C46A-43A8-B2D1-93D738B9BF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59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5DCDA152-0A2B-45BA-9292-2647FEE8A92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0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F4E551B7-EC8C-4C5C-B8AF-B2FF333D9C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0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19BE4FE6-5FD4-44E6-9511-A1B2CAE5F48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0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EB559B29-1E18-466D-944A-4AA8761B36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0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6CF6358-3A4B-4ADE-AB34-E7D5E77BD6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0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8765058E-83DF-4903-9F99-15F8E6B2CD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0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C55BDE0-900A-4508-AB00-6B2D1F737D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0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67F2EBC9-883C-4443-8079-CB091EBB9E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07" name="Picture 60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F745F28F-040B-483B-A2C2-B4C854D532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0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C0380290-8D87-4300-9F64-CBFCABC4E6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BDDF01-D0D8-4D3B-9DCF-D5489BED7D0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3030601-3FD7-421B-84DA-7D0AE0686B1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509F9A5-8E90-4B51-93FC-30083D934D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224A3D-52C4-4F0A-B1B0-8FA852795AE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B472727-141F-42EB-8E2A-9C5D78D4655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800A231-6C93-4839-B777-220C9243A3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AA04067-13EF-4DD1-A23E-01E15C5162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AF30B4D-2E72-4B2C-AB43-A2B564C78F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7CA735B-80D4-4449-8CFB-E23681A67E1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73379A7-A335-48F0-8651-ED154EAB88F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C6353F8-A0E4-4432-85A5-95E8877C55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1F9CC98-51F0-4863-92D1-0845A36729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07C77D-B12D-4255-8A2E-EBA36A9F2C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67D85E-8A47-4A74-991C-C03F3071A3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AC3C71-3852-4DB7-9A3A-4397E4AA5F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415B54-0AE6-4F81-A7D2-4F9866F5E7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5A2841-EF80-4C4F-B611-EC8A44EBD19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2AA709-B789-475A-88A1-DAB0CB77BB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C81D38-7D6F-430C-8FD9-65E562A705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28"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843D9008-0602-45DC-A793-A0A440378C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59F13D5-8DBE-4AF2-AA93-DCABAD66F4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30" name="Picture 62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966133-05BE-42F5-A901-621AADADDF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39A9BC-0FDC-4408-B4AE-C498B4DF2C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32" name="Picture 63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568BC9-9F31-4043-A311-A18A3FF494F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B81927-48EB-4A8D-9B8D-30ED7F2D91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D95C96-EDB4-4A95-B6FA-164014F4D2B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308D4C1-705D-4763-AD8E-F272D8CEB3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36"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814C77C2-DC6A-4490-AA7E-84BAE83082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37"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47D5A82C-A502-4283-B63F-873D11A6E1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2B9C94-BDC0-4B37-83D5-5A01967DEF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3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551F1C9-9CF9-4534-8F8A-6839D1CC10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40"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1F5F37BC-83E8-43A7-96DF-8412C0922FF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41"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342870C-3F0D-4400-8C94-60651E4B4EF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4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7704115-25C3-4663-946A-33D68B547F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4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428C14CB-DC8B-4A36-A209-E6F9B177B4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4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496CC1E6-90A1-48A2-8DB7-0A998DBECF5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45"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C0D03A7C-4FBB-4AB9-AB2B-44243326F5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46"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FCB608EF-438C-495C-9B0A-3FB8DF9871A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4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741DF72-0399-4101-834E-29BFA1953D8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48"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76164196-BBE1-49BE-9893-B121248AAA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49"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8968C056-6082-45FC-988B-72BBBA75074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5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4FE41F54-DD1F-4CFD-80B4-35B161C151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51"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74F25E54-DC21-4946-BB8A-E41D741902D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52"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F0150CEA-50FC-4709-9F88-57AEA74008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53"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B332F1E8-5BEC-4E91-9F6F-74E58FDF97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5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B895991-4F94-4C3B-AF40-BFC80DF98E5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5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61C84B8-EA69-4B2E-9E60-3A752B0229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5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4F1C7266-47D6-4BB5-BBC3-F6D3855C76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57"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706BDC7C-1FC2-4A24-8549-EF6BDDFD9F7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5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E686200-2675-487B-9727-91213F5FC7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59" name="Picture 658"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336156C4-D72E-4D87-9811-D035F0D391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60"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6C9155DF-A893-4856-A3F6-D13E08F40C8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D7778E-6E2B-49EB-B91F-C968D663774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D671E44-5D6E-416B-B6AF-8C8B31D2D5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B0F584C-AB67-47A8-B6C2-C8B68EB7536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33D8871-619F-4123-BBE8-C4A871A2B73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ED5303C-21C1-423A-85A8-7F6AC0CD486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840235-D7FC-4851-9220-5C36C80138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693FC7F-1436-4807-9CF0-0E32655DF2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DA4FCD1-69D3-4F4D-B966-D23784E2B1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E75CA9-20C1-41D1-817D-E292797D6B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4398C0F-DE91-4CC0-BFA6-F0E4803452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7F1625F-BA76-4140-B8A6-0A21ACD2EF0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B53AF2D-6CBD-4146-9576-36BD7F0BC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877583-9005-4627-9F40-32A46611860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D5D2FE0-D33C-4957-A38E-EC73FBC359C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CD725C9-B21A-494A-B212-D6A7EBA714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08A4F23-421D-41E0-9838-F44E655911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726A71A-9684-473D-8DD2-3F51FC7B3A4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F615AAE-F8F9-4154-BC1B-0350BFAF32F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AD32A04-6BF4-4A23-96C6-16233F2E4F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80" name="Picture 67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585BB2-D7D1-47BB-971B-CDE5B550C8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A213A09-B779-4407-8864-0111C33CC8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82" name="Picture 68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075B45B-472E-4930-A49B-16EB539407C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AAAE29-DE74-4E67-ABAA-EA169C2A24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149FC61-1332-4E53-9042-5134A9CF2F1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13E5C01-9CD4-4F99-BAE5-D383DFB486D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86" name="Picture 68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79AD04-8C55-49F8-9506-AE5699455CC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8BBA5E-543C-4590-AF7F-1C29480489B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88" name="Picture 68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D2FDEDF-1AF3-4A25-AC67-7234F3EBFA6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7A55E9-9E5D-4E74-8B33-E4314D4E38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75646D-53EC-4BA8-9BA2-5B70E77251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E52A05-95E2-4C26-AF0C-DDC27DE408D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C97EA95-0B82-4A85-9221-BFF48B3581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D8FAC59-7E3B-4E2F-B991-8F55C7B8827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C488F6-A0D5-455D-91B3-CCDCDD1ADE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860A8EB-1040-4F1C-AB39-F43B8157FE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DC6302-3E3E-4980-BD1F-EB156AFF020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37B1D1-CFAE-4A46-9EB8-4363EAF7D0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9379A7-36BD-4EFE-BDDA-518C9734B48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6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3B9B08-0054-452B-82F9-BA6D984472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7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037B64-9A73-4D9E-BE51-302622B1AE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7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047077-F743-47BF-A00F-5A4F3E590A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7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A676C87-73DF-4DC8-8F45-10810F1015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7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BE0E99-D58D-487A-B23F-97213E6D21E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868525" y="676275"/>
          <a:ext cx="0" cy="134207"/>
        </a:xfrm>
        <a:prstGeom prst="rect">
          <a:avLst/>
        </a:prstGeom>
        <a:noFill/>
      </xdr:spPr>
    </xdr:pic>
    <xdr:clientData/>
  </xdr:oneCellAnchor>
  <xdr:oneCellAnchor>
    <xdr:from>
      <xdr:col>41</xdr:col>
      <xdr:colOff>0</xdr:colOff>
      <xdr:row>3</xdr:row>
      <xdr:rowOff>0</xdr:rowOff>
    </xdr:from>
    <xdr:ext cx="0" cy="134207"/>
    <xdr:pic>
      <xdr:nvPicPr>
        <xdr:cNvPr id="704" name="Picture 70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0207B2-8918-4BDC-B83A-ADC539B708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41</xdr:col>
      <xdr:colOff>0</xdr:colOff>
      <xdr:row>3</xdr:row>
      <xdr:rowOff>0</xdr:rowOff>
    </xdr:from>
    <xdr:ext cx="0" cy="134207"/>
    <xdr:pic>
      <xdr:nvPicPr>
        <xdr:cNvPr id="7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04E5697-FDAB-4026-8F64-1C83880CCB8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41</xdr:col>
      <xdr:colOff>0</xdr:colOff>
      <xdr:row>3</xdr:row>
      <xdr:rowOff>0</xdr:rowOff>
    </xdr:from>
    <xdr:ext cx="0" cy="134207"/>
    <xdr:pic>
      <xdr:nvPicPr>
        <xdr:cNvPr id="7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FACD8D-5200-4649-AEAC-B3C1F4C6B8C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41</xdr:col>
      <xdr:colOff>0</xdr:colOff>
      <xdr:row>3</xdr:row>
      <xdr:rowOff>0</xdr:rowOff>
    </xdr:from>
    <xdr:ext cx="0" cy="134207"/>
    <xdr:pic>
      <xdr:nvPicPr>
        <xdr:cNvPr id="7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256D590-9E70-4F96-BCC9-47B2824DD32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41</xdr:col>
      <xdr:colOff>0</xdr:colOff>
      <xdr:row>3</xdr:row>
      <xdr:rowOff>0</xdr:rowOff>
    </xdr:from>
    <xdr:ext cx="0" cy="134207"/>
    <xdr:pic>
      <xdr:nvPicPr>
        <xdr:cNvPr id="7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51786C8-AD74-46A2-8CC4-602BC42C1A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41</xdr:col>
      <xdr:colOff>0</xdr:colOff>
      <xdr:row>3</xdr:row>
      <xdr:rowOff>0</xdr:rowOff>
    </xdr:from>
    <xdr:ext cx="0" cy="134207"/>
    <xdr:pic>
      <xdr:nvPicPr>
        <xdr:cNvPr id="70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8DAE0EC-27B9-46F5-BD2D-6823975478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41</xdr:col>
      <xdr:colOff>0</xdr:colOff>
      <xdr:row>3</xdr:row>
      <xdr:rowOff>0</xdr:rowOff>
    </xdr:from>
    <xdr:ext cx="0" cy="134207"/>
    <xdr:pic>
      <xdr:nvPicPr>
        <xdr:cNvPr id="71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B7F448-DA28-43A4-A957-A8A789789FC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41</xdr:col>
      <xdr:colOff>0</xdr:colOff>
      <xdr:row>3</xdr:row>
      <xdr:rowOff>0</xdr:rowOff>
    </xdr:from>
    <xdr:ext cx="0" cy="134207"/>
    <xdr:pic>
      <xdr:nvPicPr>
        <xdr:cNvPr id="7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3C4F71A-6713-4C2E-BFC2-E38E24B8B6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41</xdr:col>
      <xdr:colOff>0</xdr:colOff>
      <xdr:row>3</xdr:row>
      <xdr:rowOff>0</xdr:rowOff>
    </xdr:from>
    <xdr:ext cx="0" cy="134207"/>
    <xdr:pic>
      <xdr:nvPicPr>
        <xdr:cNvPr id="71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9F23CD-D4AD-4F6D-92BE-CD0A367EBB8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41</xdr:col>
      <xdr:colOff>0</xdr:colOff>
      <xdr:row>3</xdr:row>
      <xdr:rowOff>0</xdr:rowOff>
    </xdr:from>
    <xdr:ext cx="0" cy="134207"/>
    <xdr:pic>
      <xdr:nvPicPr>
        <xdr:cNvPr id="71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D5B8F04-4A73-49DA-A3E1-E0E3F5E5A48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544800" y="676275"/>
          <a:ext cx="0" cy="134207"/>
        </a:xfrm>
        <a:prstGeom prst="rect">
          <a:avLst/>
        </a:prstGeom>
        <a:noFill/>
      </xdr:spPr>
    </xdr:pic>
    <xdr:clientData/>
  </xdr:oneCellAnchor>
  <xdr:oneCellAnchor>
    <xdr:from>
      <xdr:col>41</xdr:col>
      <xdr:colOff>0</xdr:colOff>
      <xdr:row>3</xdr:row>
      <xdr:rowOff>0</xdr:rowOff>
    </xdr:from>
    <xdr:ext cx="0" cy="134207"/>
    <xdr:pic>
      <xdr:nvPicPr>
        <xdr:cNvPr id="714" name="Picture 71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C722253-4769-4709-AEA2-E65683462B8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41</xdr:col>
      <xdr:colOff>0</xdr:colOff>
      <xdr:row>3</xdr:row>
      <xdr:rowOff>0</xdr:rowOff>
    </xdr:from>
    <xdr:ext cx="0" cy="134207"/>
    <xdr:pic>
      <xdr:nvPicPr>
        <xdr:cNvPr id="71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1525ADB-E6ED-4160-A450-8DA5804BCFE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41</xdr:col>
      <xdr:colOff>0</xdr:colOff>
      <xdr:row>3</xdr:row>
      <xdr:rowOff>0</xdr:rowOff>
    </xdr:from>
    <xdr:ext cx="0" cy="134207"/>
    <xdr:pic>
      <xdr:nvPicPr>
        <xdr:cNvPr id="716" name="Picture 71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945378-6219-4458-B771-93CA82BE86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41</xdr:col>
      <xdr:colOff>0</xdr:colOff>
      <xdr:row>3</xdr:row>
      <xdr:rowOff>0</xdr:rowOff>
    </xdr:from>
    <xdr:ext cx="0" cy="134207"/>
    <xdr:pic>
      <xdr:nvPicPr>
        <xdr:cNvPr id="71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3793444-400F-45A1-AED3-EA5D1B8F99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41</xdr:col>
      <xdr:colOff>0</xdr:colOff>
      <xdr:row>3</xdr:row>
      <xdr:rowOff>0</xdr:rowOff>
    </xdr:from>
    <xdr:ext cx="0" cy="134207"/>
    <xdr:pic>
      <xdr:nvPicPr>
        <xdr:cNvPr id="7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642F9C5-A3C7-46D0-9CE2-092C5575261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41</xdr:col>
      <xdr:colOff>0</xdr:colOff>
      <xdr:row>3</xdr:row>
      <xdr:rowOff>0</xdr:rowOff>
    </xdr:from>
    <xdr:ext cx="0" cy="134207"/>
    <xdr:pic>
      <xdr:nvPicPr>
        <xdr:cNvPr id="7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D019D14-B83B-482B-9E9F-9226A97582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402050" y="676275"/>
          <a:ext cx="0" cy="134207"/>
        </a:xfrm>
        <a:prstGeom prst="rect">
          <a:avLst/>
        </a:prstGeom>
        <a:noFill/>
      </xdr:spPr>
    </xdr:pic>
    <xdr:clientData/>
  </xdr:oneCellAnchor>
  <xdr:oneCellAnchor>
    <xdr:from>
      <xdr:col>41</xdr:col>
      <xdr:colOff>0</xdr:colOff>
      <xdr:row>3</xdr:row>
      <xdr:rowOff>0</xdr:rowOff>
    </xdr:from>
    <xdr:ext cx="0" cy="134207"/>
    <xdr:pic>
      <xdr:nvPicPr>
        <xdr:cNvPr id="72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AB0A68-0F1D-40E3-99DA-4D7E474636C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41</xdr:col>
      <xdr:colOff>0</xdr:colOff>
      <xdr:row>3</xdr:row>
      <xdr:rowOff>0</xdr:rowOff>
    </xdr:from>
    <xdr:ext cx="0" cy="134207"/>
    <xdr:pic>
      <xdr:nvPicPr>
        <xdr:cNvPr id="72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F8FBF99-ADA0-4071-BA8F-C41858104D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41</xdr:col>
      <xdr:colOff>0</xdr:colOff>
      <xdr:row>3</xdr:row>
      <xdr:rowOff>0</xdr:rowOff>
    </xdr:from>
    <xdr:ext cx="0" cy="134207"/>
    <xdr:pic>
      <xdr:nvPicPr>
        <xdr:cNvPr id="72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42649E8-9662-4989-A8EC-459B3B95A9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35175" y="676275"/>
          <a:ext cx="0" cy="134207"/>
        </a:xfrm>
        <a:prstGeom prst="rect">
          <a:avLst/>
        </a:prstGeom>
        <a:noFill/>
      </xdr:spPr>
    </xdr:pic>
    <xdr:clientData/>
  </xdr:oneCellAnchor>
  <xdr:oneCellAnchor>
    <xdr:from>
      <xdr:col>41</xdr:col>
      <xdr:colOff>0</xdr:colOff>
      <xdr:row>3</xdr:row>
      <xdr:rowOff>0</xdr:rowOff>
    </xdr:from>
    <xdr:ext cx="0" cy="134207"/>
    <xdr:pic>
      <xdr:nvPicPr>
        <xdr:cNvPr id="72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C16D13-D023-44CD-8AB1-301D78D22F5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4735175" y="676275"/>
          <a:ext cx="0" cy="134207"/>
        </a:xfrm>
        <a:prstGeom prst="rect">
          <a:avLst/>
        </a:prstGeom>
        <a:noFill/>
      </xdr:spPr>
    </xdr:pic>
    <xdr:clientData/>
  </xdr:oneCellAnchor>
  <xdr:oneCellAnchor>
    <xdr:from>
      <xdr:col>41</xdr:col>
      <xdr:colOff>0</xdr:colOff>
      <xdr:row>3</xdr:row>
      <xdr:rowOff>0</xdr:rowOff>
    </xdr:from>
    <xdr:ext cx="0" cy="134207"/>
    <xdr:pic>
      <xdr:nvPicPr>
        <xdr:cNvPr id="7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634AB92-4691-438C-89E1-3B298F39FB9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41</xdr:col>
      <xdr:colOff>0</xdr:colOff>
      <xdr:row>3</xdr:row>
      <xdr:rowOff>0</xdr:rowOff>
    </xdr:from>
    <xdr:ext cx="0" cy="134207"/>
    <xdr:pic>
      <xdr:nvPicPr>
        <xdr:cNvPr id="72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C532A5-0C3F-4525-B563-29185D3059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3877925" y="676275"/>
          <a:ext cx="0" cy="134207"/>
        </a:xfrm>
        <a:prstGeom prst="rect">
          <a:avLst/>
        </a:prstGeom>
        <a:noFill/>
      </xdr:spPr>
    </xdr:pic>
    <xdr:clientData/>
  </xdr:oneCellAnchor>
  <xdr:oneCellAnchor>
    <xdr:from>
      <xdr:col>29</xdr:col>
      <xdr:colOff>657225</xdr:colOff>
      <xdr:row>1</xdr:row>
      <xdr:rowOff>57150</xdr:rowOff>
    </xdr:from>
    <xdr:ext cx="0" cy="134207"/>
    <xdr:pic>
      <xdr:nvPicPr>
        <xdr:cNvPr id="728" name="Picture 63" descr="C:\Users\hfreeth\AppData\Local\Microsoft\Windows\Temporary Internet Files\Content.IE5\XLHOTTUP\MM900254501[1].gif">
          <a:extLst>
            <a:ext uri="{FF2B5EF4-FFF2-40B4-BE49-F238E27FC236}">
              <a16:creationId xmlns:a16="http://schemas.microsoft.com/office/drawing/2014/main" id="{A25FFC4E-9038-4F3D-B527-0A245900013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552825" y="676275"/>
          <a:ext cx="0" cy="134207"/>
        </a:xfrm>
        <a:prstGeom prst="rect">
          <a:avLst/>
        </a:prstGeom>
        <a:noFill/>
      </xdr:spPr>
    </xdr:pic>
    <xdr:clientData/>
  </xdr:oneCellAnchor>
  <xdr:oneCellAnchor>
    <xdr:from>
      <xdr:col>1</xdr:col>
      <xdr:colOff>657225</xdr:colOff>
      <xdr:row>3</xdr:row>
      <xdr:rowOff>0</xdr:rowOff>
    </xdr:from>
    <xdr:ext cx="0" cy="134207"/>
    <xdr:pic>
      <xdr:nvPicPr>
        <xdr:cNvPr id="453" name="Picture 63" descr="C:\Users\hfreeth\AppData\Local\Microsoft\Windows\Temporary Internet Files\Content.IE5\XLHOTTUP\MM900254501[1].gif">
          <a:extLst>
            <a:ext uri="{FF2B5EF4-FFF2-40B4-BE49-F238E27FC236}">
              <a16:creationId xmlns:a16="http://schemas.microsoft.com/office/drawing/2014/main" id="{AC3FD68C-D87B-47B0-AB89-2862E7E008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5706725" y="619125"/>
          <a:ext cx="0" cy="134207"/>
        </a:xfrm>
        <a:prstGeom prst="rect">
          <a:avLst/>
        </a:prstGeom>
        <a:noFill/>
      </xdr:spPr>
    </xdr:pic>
    <xdr:clientData/>
  </xdr:oneCellAnchor>
  <xdr:oneCellAnchor>
    <xdr:from>
      <xdr:col>29</xdr:col>
      <xdr:colOff>0</xdr:colOff>
      <xdr:row>1</xdr:row>
      <xdr:rowOff>38100</xdr:rowOff>
    </xdr:from>
    <xdr:ext cx="0" cy="134207"/>
    <xdr:pic>
      <xdr:nvPicPr>
        <xdr:cNvPr id="460" name="Picture 63" descr="C:\Users\hfreeth\AppData\Local\Microsoft\Windows\Temporary Internet Files\Content.IE5\XLHOTTUP\MM900254501[1].gif">
          <a:extLst>
            <a:ext uri="{FF2B5EF4-FFF2-40B4-BE49-F238E27FC236}">
              <a16:creationId xmlns:a16="http://schemas.microsoft.com/office/drawing/2014/main" id="{6E1C3C25-6BD7-4EB6-B57E-5B8AB5CC754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48200" y="447675"/>
          <a:ext cx="0" cy="134207"/>
        </a:xfrm>
        <a:prstGeom prst="rect">
          <a:avLst/>
        </a:prstGeom>
        <a:noFill/>
      </xdr:spPr>
    </xdr:pic>
    <xdr:clientData/>
  </xdr:oneCellAnchor>
  <xdr:oneCellAnchor>
    <xdr:from>
      <xdr:col>41</xdr:col>
      <xdr:colOff>0</xdr:colOff>
      <xdr:row>3</xdr:row>
      <xdr:rowOff>0</xdr:rowOff>
    </xdr:from>
    <xdr:ext cx="0" cy="134207"/>
    <xdr:pic>
      <xdr:nvPicPr>
        <xdr:cNvPr id="520"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A0D06ED3-9937-476C-B845-B8024DDA2D9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521"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5D4D65A7-F36C-43EA-A150-78249628D7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52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B12D0541-9015-4391-9672-8F569E1857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52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C2DFF87-FE13-4C3A-8F51-E2D152DCDA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2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82433B4-FB9C-40DC-9039-7F0C7B0BE8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29"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9ADC84A5-3511-4726-B28D-EDC79ABDAE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30"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BAE14514-1E0E-4929-82FF-D674BA73B0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3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388E8AF-3E6E-448C-A966-BF7EFC6806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3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84220AB-AB6C-4D0F-AB84-D88C6F05A1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3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F3E2F88-6F33-44C9-9178-4187A9F972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3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42371FF-EA80-434F-A21B-3264F72E29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35"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B81CACCE-4373-45EA-982C-BA08C3C5A1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3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308BF3B-79B6-42FA-9BDC-8BA4DAE551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3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C67FC41E-F166-4DF3-AE09-F20BDB02D6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38"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4D42D99-7A98-47E5-A368-FEBF08C093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39"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868F5693-4DAF-4EFC-B9E8-3B59218D3B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40"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3B6FD8BC-4B57-4176-953F-3C1535D947A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41"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45CBBE6-EAA8-4709-90B7-B823EED9979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42"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10BE6FDA-13E8-4BD6-AE6C-7C1088D39BF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4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1EDFF29F-AFCE-43B2-A37D-265D5743A9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4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68CA142-4B63-4174-81D1-4D4A161271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4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386CE07-E953-45D1-A2F3-AB7945F541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46"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224385BD-24DE-40DA-BDE3-021A9A6FC3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47"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80C5BB2-53D1-4E40-B53C-D41B66142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48" name="Picture 747"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85EBD0C-A740-4CF3-8EFA-80E0E602F3D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49"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75C4596D-EE6C-4CB1-80DF-FFBE38E1AF4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535462C-779C-40C2-ACFE-F41B98F8031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1AAE32-91D4-4CF6-98C2-96632C2566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5C9063F-A170-4FEB-A6F1-874D708FAD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B56BC55-2E8D-4F9B-A1BE-7A84AA0A2A2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0615E1D-1404-49EC-B7CF-BF1B4956712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2FA08BE-8563-4917-842A-7449346FC86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5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FA79FA5-E824-4DE6-823B-B571A5772B5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AA005D5-D749-4EED-B78C-0F5223E1E1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58" name="Picture 75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EC471A5-D4C0-4110-9155-13258F70525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5140D58-E5EE-47F6-8B02-96AAB5EE52B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95F4DA9-3355-4B7D-9C90-14ADB2E48A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0895065-AF89-4A7D-B8CC-E4AADA2D606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EDE299A-7267-4CB7-A767-B2AE83EE3E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A103FAA-3E1A-4BC3-B4EA-6975CADB2B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CAF8659-0561-4583-AAA3-BEC2F15A26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21FE58F-F65D-4E98-986B-D737405A0C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C41568-F459-438D-B5F1-E7BEE1E4D2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AB217AC-0FDA-438F-9E65-AA1FAD54E2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68" name="Picture 76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A3B46A6-9CA8-4B5B-952A-BD2BC2F763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72FCB06-9F52-4411-AD6E-6F0259FE8C6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F63083E-82AB-44ED-979B-72C66F46983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F46A178-FBAB-40DB-9C76-E20E72638B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7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B5727C4-4C2E-46E3-9284-A8AF7876AB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FB50C63-0964-4191-AC29-658725F1E0C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04B3D75-6A9A-4102-ABFA-A73875604F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6E53027-DB79-4444-88B4-811593A89C7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199ECC4-74B1-4EA4-A544-E87093E8A6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290497F-4D69-48BD-AC42-14C64A0A926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F516A43-0DE7-4155-8BC6-97CF59729D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DA0D53-D5A1-4A74-A2A8-C16A3AD9F18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293B244-BB6F-45D6-A7E0-FE877868883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AB43BE2-17B9-4CCB-91DC-DF67CE6532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82178EF-F6B7-47BE-804D-4245294B040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70B64D3-4601-4D0F-9234-03219E4E597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1CDEB9-E8B2-4DB4-A2E8-AB3F21AE2E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B4D9492-F5B5-48EE-A83B-ABE1F911C5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FE93D81-397E-4936-8516-1D8FA41316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A71E64-6715-4B92-94A0-19060C77C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8658EC5-27CF-4EB6-9ABE-2208A6929F9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D971B90-941C-404B-BC22-4A8DACBDE8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43072B2-7413-4A30-B8B6-DF50EE4E76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BBB1A3-03AB-40EB-BB97-95D3679F16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47BD82F-F94C-4B91-9E1B-7A5DCBB4C1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92D99F-2930-48A3-880A-B94AF2693C4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D87598C-CD4F-4C31-9D17-A7DEE2D62A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CE7BFF-6B6A-4B1E-B630-667E66C699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9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47DAAD2-15CE-4B90-8874-2018D0FF47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8DAA11-038F-46E3-AC70-C18EF61A20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2252BB0-EFAD-4F17-A4E0-149A5DA7900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7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C9A2844-CDB5-456E-9C2A-D2F59B8642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00" name="Picture 79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652E361-7752-4394-B1DC-CD330D9424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3B87395-BF2F-4363-89EC-6139E6B809A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0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D31F40BF-A793-418B-9049-35C839CF24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0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F083A035-6368-4950-80F0-977C9662690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352E22A-6D2F-4DD1-854B-6BEA2D90711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0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CC16F5B9-65B7-4B5B-9F11-097531FD62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0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284A8F07-9677-4ED5-A308-B84DF6C13B5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07"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A3CE4752-E191-4ABD-80D0-20646D29E85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0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2FF42159-F614-430A-8260-9B4BD432059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0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9B9B8B4B-0929-4F43-9A6B-DD0C8589117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D9FED6D-4AE9-4A69-B8BD-D8CADAF725B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84C10341-3650-4472-A9C0-833E24A538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12"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C832411-27D9-4C7A-9A8E-3A831F78AA4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1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A16E6C43-301E-4C34-9990-BC4CE2F8845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1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AA8F49D3-C4A6-4B40-930A-6E22BD4791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E2AA0561-99C6-4DBD-8F47-C4BCC7F02B0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1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9EFD3F2A-090E-49C9-959A-EBCA76FA945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17"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C04F0781-07EC-4C65-B68D-B8D4446929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18"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D3A740D3-9D13-4A61-A81E-CDA101F304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19"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C36E7CDA-791F-4F80-A4EC-93B81EBF1E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2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76C6A522-CBEB-481F-A6E5-4D58D23D49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2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FF283A78-E726-41E4-90D8-6C17F1A2E3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B4C94CAE-F818-4E59-B71F-0967D504737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392A2A01-11BD-4059-8EFE-A5C670568E7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2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A688AAD4-EF16-46C9-A093-A4C6B5D738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25" name="Picture 824"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B3248421-CDE1-4C99-B2A8-D1B11885C55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2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7ECAEE0-576E-435D-BE06-38F4211C29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75C91E0-7CB9-4B80-8D99-7570ED13512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2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E7BE26E-27DD-467F-9180-332AFEA249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1D75054-700A-49D1-AC8F-DD43F82F9A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ACB3F4B-CC2D-428B-964A-729E5AABC74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81DD68-9D5F-4250-919E-13E8171F84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0F6F73B-BAF8-498E-BB58-B9203B85EF4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B1E4183-14F3-4D4C-83AC-9E5F4719FA1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70656B8-3E28-4374-AF5C-3905CF8B34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66BB75-4EAF-44B9-867B-A223AB84411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AA74115-0778-4932-A9D0-E3016C6DF73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3E90E6E-DF61-436D-B1DF-B89C9797C6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44EBC6-8B05-434B-B70E-8C309410F4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970784B-2D83-406C-872F-0A112A15CE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66A82A9-FD92-40FC-A88C-2ACD6EA8D43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6E71C3F-6BC4-4C70-B473-72658709CCE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4D7A64-1BA6-4EB4-87D3-8B72A738385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57E760-9368-40F4-90A2-B920E530919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B733BAA-B94E-4940-B892-FE12403207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6E26C8-4B8E-4EC9-8E09-60AB1EB0DB9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150892C-AA52-4E63-B17C-25A5419C7C6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808CBC9-E732-4770-8A77-32FEE9638A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4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8A6C723-6EC5-48B9-B446-A91D746808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224016-5809-4B3A-A677-4DC4C2F139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5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55C1A45-5CA6-49EA-94A5-25AEDBE188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A31D491-8C75-410C-B605-89F4088365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52"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E224F3EA-9CC9-4B7C-B3BC-52CBAFEB4BC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53"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76EF69A2-24BF-4936-9494-81E9FD8717A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5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9F7BA10-0CCE-494F-BA09-A1D3D1D78D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55"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EEDF39A5-CDE9-4873-8BAA-C26ADCB0CB3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56"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1625A630-B2C9-434E-99F5-63E585BF14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57"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09DCFBBB-A9A0-4650-88D5-57419788111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58"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84882BD-A544-4E7D-B721-0BFB303563E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59"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9DB508E0-10AE-49D1-946D-C862E23740A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6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BAB75E13-C6B6-4D9F-B6B9-C9EC8758A6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6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EE7C011D-6096-416F-A42A-3F66B0C9BA3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62"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613A18FD-43A1-4EBB-B0BC-5FE55D2A1B3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63"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0F83B012-FB87-44B8-A950-7072786A012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64"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FC162B4C-C22C-4EEE-96BA-DDE5013573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6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CCD1691B-73DC-4DA1-959A-E82747E089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6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0F9CAB1-F3DF-4D4A-AE1E-7B1CB85D60E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67"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E27BD65E-8D82-4BDB-A494-055B0972248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68"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0D527D58-EAC7-4076-B813-7031CEF99A4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69"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E814AA43-4906-4E14-9954-B7AD86199B2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70"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999CFEB6-167F-4C28-B34A-26C27798D7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71"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6328FD48-D6D0-4FA9-AFC5-68D39DB72C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7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17C1709-9F4E-438A-8EFC-160437A5D8E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7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16C6BBD6-DF94-45BF-8B66-CA9D9ADA3F1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74"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518B87DD-8721-4F71-B67F-744287D1CC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75" name="Picture 874"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AFFE080C-25E4-4902-B35A-7314853F2A4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76"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D5710267-4EE8-4E4F-BD26-DF575DD7D59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1AF5C89-C6E3-4583-98FD-701285D1262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0DF0EEA-F5F3-4C18-9F6C-2386FA2516B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AA3E710-B70F-4444-96EA-405D937AB0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D9BA95-C0BA-4B6B-9EBA-DB110B7AAE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31924C0-F38F-4D53-8883-5C551E07BEF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8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02856CD-F8CB-4A83-912A-8D29803807B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76DE4AD-4CA1-4EB4-A9F5-10584532081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8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CAEBADD-A49A-46CD-8CA5-2B9951E974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3181EE-02C3-4B2C-BEA6-71B2E452C4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82A4876-1DF4-4F40-A640-F668F056779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C314DE-7B3A-4125-AB00-D8354D3541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1F2CDC-BE64-40C2-9C33-BABCE5ADD14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FA6A33E-7CF1-465A-AD00-2E22F934D55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7226ACF-1171-401F-9AD7-22AA2873F2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89004A0-328C-4059-BE1D-DFD8CF019E6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2712AE7-7DE9-418C-9BC7-EEF00A2D47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622EB8C-FE74-45E6-A4CB-C5DF7F327D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61E5873-E099-40E4-8CE3-5E60DFE5521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3A759AB-FB08-4AE9-8329-784662525B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96" name="Picture 63" descr="C:\Users\hfreeth\AppData\Local\Microsoft\Windows\Temporary Internet Files\Content.IE5\XLHOTTUP\MM900254501[1].gif">
          <a:hlinkClick xmlns:r="http://schemas.openxmlformats.org/officeDocument/2006/relationships" r:id="rId3"/>
          <a:extLst>
            <a:ext uri="{FF2B5EF4-FFF2-40B4-BE49-F238E27FC236}">
              <a16:creationId xmlns:a16="http://schemas.microsoft.com/office/drawing/2014/main" id="{06D8E0BD-7EAB-4F82-AEFF-C505CF63E3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9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661239E-BBA9-4D61-961E-8C77A448B43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98" name="Picture 89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4AC8180-30AC-472E-9D35-4BE227EF056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8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C5C6E79-6944-446B-8C82-437C85FF0A8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00" name="Picture 89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703700-D903-4A6D-96E1-9731E7368CA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8DDF751-F474-4270-B8C9-1586195DB41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81E2A1F-D20F-4F59-A671-EC0EEFAEE2B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A2282CB-3382-46BB-8EF5-7E93CA10F4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04" name="Picture 63" descr="C:\Users\hfreeth\AppData\Local\Microsoft\Windows\Temporary Internet Files\Content.IE5\XLHOTTUP\MM900254501[1].gif">
          <a:hlinkClick xmlns:r="http://schemas.openxmlformats.org/officeDocument/2006/relationships" r:id="rId1"/>
          <a:extLst>
            <a:ext uri="{FF2B5EF4-FFF2-40B4-BE49-F238E27FC236}">
              <a16:creationId xmlns:a16="http://schemas.microsoft.com/office/drawing/2014/main" id="{D96405C0-5948-4245-BE63-517A6A4B290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05" name="Picture 63" descr="C:\Users\hfreeth\AppData\Local\Microsoft\Windows\Temporary Internet Files\Content.IE5\XLHOTTUP\MM900254501[1].gif">
          <a:hlinkClick xmlns:r="http://schemas.openxmlformats.org/officeDocument/2006/relationships" r:id="rId4"/>
          <a:extLst>
            <a:ext uri="{FF2B5EF4-FFF2-40B4-BE49-F238E27FC236}">
              <a16:creationId xmlns:a16="http://schemas.microsoft.com/office/drawing/2014/main" id="{7E8349EF-B036-4947-A439-3719AFE3BEC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D777D46-C428-4506-BA7C-CC09AF6E35C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07"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804C698C-AEFB-4AAE-8D49-CC94FC8885B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08" name="Picture 63"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0E11C10E-4701-41B1-B744-77F2B80E28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09" name="Picture 63" descr="C:\Users\hfreeth\AppData\Local\Microsoft\Windows\Temporary Internet Files\Content.IE5\XLHOTTUP\MM900254501[1].gif">
          <a:hlinkClick xmlns:r="http://schemas.openxmlformats.org/officeDocument/2006/relationships" r:id="rId7"/>
          <a:extLst>
            <a:ext uri="{FF2B5EF4-FFF2-40B4-BE49-F238E27FC236}">
              <a16:creationId xmlns:a16="http://schemas.microsoft.com/office/drawing/2014/main" id="{DBB8782D-5515-4530-AA75-3FFF56FE7C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10"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C521F186-E59B-4B22-9281-12BBAE619AF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11"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07D99599-1429-4637-B574-800E53F43D4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12"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F4EAE33C-6303-4554-BC87-F8E39B23B7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13"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71648B53-5C3A-428F-926F-1D4D395B823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14" name="Picture 63" descr="C:\Users\hfreeth\AppData\Local\Microsoft\Windows\Temporary Internet Files\Content.IE5\XLHOTTUP\MM900254501[1].gif">
          <a:hlinkClick xmlns:r="http://schemas.openxmlformats.org/officeDocument/2006/relationships" r:id="rId9"/>
          <a:extLst>
            <a:ext uri="{FF2B5EF4-FFF2-40B4-BE49-F238E27FC236}">
              <a16:creationId xmlns:a16="http://schemas.microsoft.com/office/drawing/2014/main" id="{F601271B-09EC-49F7-AA63-9D0FAA7093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15"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40EED404-B70C-4EC1-AEBD-6E8CA26A0D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16"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612DDB2E-330C-4345-98A2-F7509822757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17" name="Picture 63" descr="C:\Users\hfreeth\AppData\Local\Microsoft\Windows\Temporary Internet Files\Content.IE5\XLHOTTUP\MM900254501[1].gif">
          <a:hlinkClick xmlns:r="http://schemas.openxmlformats.org/officeDocument/2006/relationships" r:id="rId10"/>
          <a:extLst>
            <a:ext uri="{FF2B5EF4-FFF2-40B4-BE49-F238E27FC236}">
              <a16:creationId xmlns:a16="http://schemas.microsoft.com/office/drawing/2014/main" id="{B1011529-3898-4D82-9310-2A51D0E73A2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1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5F56299A-904D-4DA9-B118-0401331230E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19" name="Picture 63" descr="C:\Users\hfreeth\AppData\Local\Microsoft\Windows\Temporary Internet Files\Content.IE5\XLHOTTUP\MM900254501[1].gif">
          <a:hlinkClick xmlns:r="http://schemas.openxmlformats.org/officeDocument/2006/relationships" r:id="rId12"/>
          <a:extLst>
            <a:ext uri="{FF2B5EF4-FFF2-40B4-BE49-F238E27FC236}">
              <a16:creationId xmlns:a16="http://schemas.microsoft.com/office/drawing/2014/main" id="{14E7F5BF-DE5E-4658-980F-1DF631DFE40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20" name="Picture 63" descr="C:\Users\hfreeth\AppData\Local\Microsoft\Windows\Temporary Internet Files\Content.IE5\XLHOTTUP\MM900254501[1].gif">
          <a:hlinkClick xmlns:r="http://schemas.openxmlformats.org/officeDocument/2006/relationships" r:id="rId13"/>
          <a:extLst>
            <a:ext uri="{FF2B5EF4-FFF2-40B4-BE49-F238E27FC236}">
              <a16:creationId xmlns:a16="http://schemas.microsoft.com/office/drawing/2014/main" id="{C626091B-FF5C-42E9-BD6D-08E9DCCFCA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21" name="Picture 63" descr="C:\Users\hfreeth\AppData\Local\Microsoft\Windows\Temporary Internet Files\Content.IE5\XLHOTTUP\MM900254501[1].gif">
          <a:hlinkClick xmlns:r="http://schemas.openxmlformats.org/officeDocument/2006/relationships" r:id="rId14"/>
          <a:extLst>
            <a:ext uri="{FF2B5EF4-FFF2-40B4-BE49-F238E27FC236}">
              <a16:creationId xmlns:a16="http://schemas.microsoft.com/office/drawing/2014/main" id="{9DA94C57-F62D-4EF5-BFF4-8F61227E651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22"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C1C1599E-8B11-4471-ADC5-E9039CF9D4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23"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B0BF3083-A61B-43A8-A8B9-C4899510EC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24"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5E29AC12-8621-455C-A066-54E41747A1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25" name="Picture 63" descr="C:\Users\hfreeth\AppData\Local\Microsoft\Windows\Temporary Internet Files\Content.IE5\XLHOTTUP\MM900254501[1].gif">
          <a:hlinkClick xmlns:r="http://schemas.openxmlformats.org/officeDocument/2006/relationships" r:id="rId15"/>
          <a:extLst>
            <a:ext uri="{FF2B5EF4-FFF2-40B4-BE49-F238E27FC236}">
              <a16:creationId xmlns:a16="http://schemas.microsoft.com/office/drawing/2014/main" id="{D58AE40A-7D50-4905-9A99-0E8F0ABE60D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26" name="Picture 63" descr="C:\Users\hfreeth\AppData\Local\Microsoft\Windows\Temporary Internet Files\Content.IE5\XLHOTTUP\MM900254501[1].gif">
          <a:hlinkClick xmlns:r="http://schemas.openxmlformats.org/officeDocument/2006/relationships" r:id="rId8"/>
          <a:extLst>
            <a:ext uri="{FF2B5EF4-FFF2-40B4-BE49-F238E27FC236}">
              <a16:creationId xmlns:a16="http://schemas.microsoft.com/office/drawing/2014/main" id="{D488068C-A83A-450E-9BCD-563458A0E21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27" name="Picture 926" descr="C:\Users\hfreeth\AppData\Local\Microsoft\Windows\Temporary Internet Files\Content.IE5\XLHOTTUP\MM900254501[1].gif">
          <a:hlinkClick xmlns:r="http://schemas.openxmlformats.org/officeDocument/2006/relationships" r:id="rId6"/>
          <a:extLst>
            <a:ext uri="{FF2B5EF4-FFF2-40B4-BE49-F238E27FC236}">
              <a16:creationId xmlns:a16="http://schemas.microsoft.com/office/drawing/2014/main" id="{69A9C6D1-3098-463C-8829-A29E6BBC0B9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28" name="Picture 63" descr="C:\Users\hfreeth\AppData\Local\Microsoft\Windows\Temporary Internet Files\Content.IE5\XLHOTTUP\MM900254501[1].gif">
          <a:hlinkClick xmlns:r="http://schemas.openxmlformats.org/officeDocument/2006/relationships" r:id="rId11"/>
          <a:extLst>
            <a:ext uri="{FF2B5EF4-FFF2-40B4-BE49-F238E27FC236}">
              <a16:creationId xmlns:a16="http://schemas.microsoft.com/office/drawing/2014/main" id="{3B30756A-C361-4655-B444-A6CF1F9A02E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2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4B9358-D393-4A47-94DF-88130742223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3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F850BC-76A2-4F6A-83BF-ED8C26B26F2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3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034A9F7-AFAE-4288-8171-97F490BFE1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3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1824B3E-BEFC-4E8D-A5CC-8A8EF91A214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3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8814B36-590B-44B5-85D2-4C39DC2447A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3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E6FBE54-9BD0-49E4-93E6-B5D66F04536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3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50E94A3-228D-4016-A40F-635B6BABB62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3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2F71803-AAA0-4328-9A33-F26A0D36463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3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B69364-CFD8-47DF-9323-965A808F22F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3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C1CAD4-75FC-4CB7-99EB-BA1428F4D7C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3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E9A8210-F4C0-46E0-86AF-F03AC932FF7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4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0B0F6B3-103C-4013-945A-4F8F93F0CAE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4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F03AF4A-C244-47C0-8D68-F0525F223C9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4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6DC49B-8A08-4FE4-B922-4F704C8828F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4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1FACF8A-F76B-4730-A3E8-957F100AD83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4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171432A-2B04-425A-B95A-2EFDB2F84E2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4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F20F190-7103-414D-AA11-6BC5E7EE58D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4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9680D2A-FD28-4AA5-A7D8-941FF1C0F26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4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C9616E4-D31F-4CCA-908B-F279D258DA7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48" name="Picture 947"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953AE74-42D6-4A62-A250-3FA7531961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4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35F93D-EC8A-44BC-989C-D1FD5B9A73F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50" name="Picture 949"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8CF5E0E-D7AC-4280-93BB-56CBD062C2B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5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627D79-3D04-4B49-A737-4C9A9C2DA7A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5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B86F892-3149-4989-BF66-82EEA6E6C41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5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067D5A-3EFE-4B4E-AA27-FA349511216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54" name="Picture 95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FBB35D4-9C32-4E5B-AEA5-572D7383E5D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5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43CF94E-9C15-4F5F-BEF3-4AD1902C3BD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56" name="Picture 955"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0C8EAEC-ADF8-4707-855A-8043F83E6BB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5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DA04126-8D43-41E2-B54A-9EFDC777F37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5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E31CA66-C2C7-41F6-A484-FEA8DF475DE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5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6C3BF24-F686-4DDD-AC45-39FA7C336AC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6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C9BFAEC-D28B-46CF-A1F3-14D58E6A73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6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02320D1-1B73-4BE1-90DA-2E6E62D00C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6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55E1B89-6B88-4A44-A330-860362919C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6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2A06E7F-F5E5-4454-B0C3-C4EA696C75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6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DDD89EB-1525-4700-9852-9754E75DEB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6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E396028-2499-4973-98EE-5EFA51B59DA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6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40FD917-3DFF-4B3A-B0DB-8EDF085CB98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6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A28CCBC-9234-4E4C-A16C-11CCDFF4ECF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6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7DD0895-EA25-4871-8B65-9678D56067F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6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0D8FE97-D875-47A7-A742-BC8FFECAE9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7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6EC279A-6E7E-4528-BC8F-B4E99A2E652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7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3B81D0C-1DFD-48D6-9DDA-E02BD64313E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378225" y="828675"/>
          <a:ext cx="0" cy="134207"/>
        </a:xfrm>
        <a:prstGeom prst="rect">
          <a:avLst/>
        </a:prstGeom>
        <a:noFill/>
      </xdr:spPr>
    </xdr:pic>
    <xdr:clientData/>
  </xdr:oneCellAnchor>
  <xdr:oneCellAnchor>
    <xdr:from>
      <xdr:col>41</xdr:col>
      <xdr:colOff>0</xdr:colOff>
      <xdr:row>3</xdr:row>
      <xdr:rowOff>0</xdr:rowOff>
    </xdr:from>
    <xdr:ext cx="0" cy="134207"/>
    <xdr:pic>
      <xdr:nvPicPr>
        <xdr:cNvPr id="972" name="Picture 97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8C2AC3C-3B4E-4113-886A-F78C010B23E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35475" y="828675"/>
          <a:ext cx="0" cy="134207"/>
        </a:xfrm>
        <a:prstGeom prst="rect">
          <a:avLst/>
        </a:prstGeom>
        <a:noFill/>
      </xdr:spPr>
    </xdr:pic>
    <xdr:clientData/>
  </xdr:oneCellAnchor>
  <xdr:oneCellAnchor>
    <xdr:from>
      <xdr:col>41</xdr:col>
      <xdr:colOff>0</xdr:colOff>
      <xdr:row>3</xdr:row>
      <xdr:rowOff>0</xdr:rowOff>
    </xdr:from>
    <xdr:ext cx="0" cy="134207"/>
    <xdr:pic>
      <xdr:nvPicPr>
        <xdr:cNvPr id="97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29D91E4B-62E9-410A-B8AA-54760B66F87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235475" y="828675"/>
          <a:ext cx="0" cy="134207"/>
        </a:xfrm>
        <a:prstGeom prst="rect">
          <a:avLst/>
        </a:prstGeom>
        <a:noFill/>
      </xdr:spPr>
    </xdr:pic>
    <xdr:clientData/>
  </xdr:oneCellAnchor>
  <xdr:oneCellAnchor>
    <xdr:from>
      <xdr:col>41</xdr:col>
      <xdr:colOff>0</xdr:colOff>
      <xdr:row>3</xdr:row>
      <xdr:rowOff>0</xdr:rowOff>
    </xdr:from>
    <xdr:ext cx="0" cy="134207"/>
    <xdr:pic>
      <xdr:nvPicPr>
        <xdr:cNvPr id="97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C109129-C82D-4B21-8154-10545717928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41</xdr:col>
      <xdr:colOff>0</xdr:colOff>
      <xdr:row>3</xdr:row>
      <xdr:rowOff>0</xdr:rowOff>
    </xdr:from>
    <xdr:ext cx="0" cy="134207"/>
    <xdr:pic>
      <xdr:nvPicPr>
        <xdr:cNvPr id="97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9FF3CCD-DFBA-4D4D-9932-0D5A9901FED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41</xdr:col>
      <xdr:colOff>0</xdr:colOff>
      <xdr:row>3</xdr:row>
      <xdr:rowOff>0</xdr:rowOff>
    </xdr:from>
    <xdr:ext cx="0" cy="134207"/>
    <xdr:pic>
      <xdr:nvPicPr>
        <xdr:cNvPr id="97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39F9FEC-4E0C-41A7-A64F-F68BCDC58E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41</xdr:col>
      <xdr:colOff>0</xdr:colOff>
      <xdr:row>3</xdr:row>
      <xdr:rowOff>0</xdr:rowOff>
    </xdr:from>
    <xdr:ext cx="0" cy="134207"/>
    <xdr:pic>
      <xdr:nvPicPr>
        <xdr:cNvPr id="97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1F1ADB4-1724-41CA-84A6-4CA727F0B1A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41</xdr:col>
      <xdr:colOff>0</xdr:colOff>
      <xdr:row>3</xdr:row>
      <xdr:rowOff>0</xdr:rowOff>
    </xdr:from>
    <xdr:ext cx="0" cy="134207"/>
    <xdr:pic>
      <xdr:nvPicPr>
        <xdr:cNvPr id="97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9D385E7-0619-496E-B408-38C221F47A8E}"/>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41</xdr:col>
      <xdr:colOff>0</xdr:colOff>
      <xdr:row>3</xdr:row>
      <xdr:rowOff>0</xdr:rowOff>
    </xdr:from>
    <xdr:ext cx="0" cy="134207"/>
    <xdr:pic>
      <xdr:nvPicPr>
        <xdr:cNvPr id="97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84C2818-3F77-4D7E-9535-859560D9DF2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41</xdr:col>
      <xdr:colOff>0</xdr:colOff>
      <xdr:row>3</xdr:row>
      <xdr:rowOff>0</xdr:rowOff>
    </xdr:from>
    <xdr:ext cx="0" cy="134207"/>
    <xdr:pic>
      <xdr:nvPicPr>
        <xdr:cNvPr id="98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8208F77-F0C7-4ED8-B880-230128EE3A0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41</xdr:col>
      <xdr:colOff>0</xdr:colOff>
      <xdr:row>3</xdr:row>
      <xdr:rowOff>0</xdr:rowOff>
    </xdr:from>
    <xdr:ext cx="0" cy="134207"/>
    <xdr:pic>
      <xdr:nvPicPr>
        <xdr:cNvPr id="98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51DF0A3-F856-4832-98A4-1050B8A02F4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645175" y="828675"/>
          <a:ext cx="0" cy="134207"/>
        </a:xfrm>
        <a:prstGeom prst="rect">
          <a:avLst/>
        </a:prstGeom>
        <a:noFill/>
      </xdr:spPr>
    </xdr:pic>
    <xdr:clientData/>
  </xdr:oneCellAnchor>
  <xdr:oneCellAnchor>
    <xdr:from>
      <xdr:col>41</xdr:col>
      <xdr:colOff>0</xdr:colOff>
      <xdr:row>3</xdr:row>
      <xdr:rowOff>0</xdr:rowOff>
    </xdr:from>
    <xdr:ext cx="0" cy="134207"/>
    <xdr:pic>
      <xdr:nvPicPr>
        <xdr:cNvPr id="982" name="Picture 981"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748A4D5-B64C-40B8-83E1-BA837BD0E17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41</xdr:col>
      <xdr:colOff>0</xdr:colOff>
      <xdr:row>3</xdr:row>
      <xdr:rowOff>0</xdr:rowOff>
    </xdr:from>
    <xdr:ext cx="0" cy="134207"/>
    <xdr:pic>
      <xdr:nvPicPr>
        <xdr:cNvPr id="98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47500FC-3623-457A-A485-A006093C368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41</xdr:col>
      <xdr:colOff>0</xdr:colOff>
      <xdr:row>3</xdr:row>
      <xdr:rowOff>0</xdr:rowOff>
    </xdr:from>
    <xdr:ext cx="0" cy="134207"/>
    <xdr:pic>
      <xdr:nvPicPr>
        <xdr:cNvPr id="984" name="Picture 98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E43A7DB-D491-4E61-A71A-76024CE2713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41</xdr:col>
      <xdr:colOff>0</xdr:colOff>
      <xdr:row>3</xdr:row>
      <xdr:rowOff>0</xdr:rowOff>
    </xdr:from>
    <xdr:ext cx="0" cy="134207"/>
    <xdr:pic>
      <xdr:nvPicPr>
        <xdr:cNvPr id="98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466CD11-9AD0-4D46-A923-4CC884BD36F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41</xdr:col>
      <xdr:colOff>0</xdr:colOff>
      <xdr:row>3</xdr:row>
      <xdr:rowOff>0</xdr:rowOff>
    </xdr:from>
    <xdr:ext cx="0" cy="134207"/>
    <xdr:pic>
      <xdr:nvPicPr>
        <xdr:cNvPr id="98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97C8531-8FA3-4B3A-AA0D-154CC77DD8C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41</xdr:col>
      <xdr:colOff>0</xdr:colOff>
      <xdr:row>3</xdr:row>
      <xdr:rowOff>0</xdr:rowOff>
    </xdr:from>
    <xdr:ext cx="0" cy="134207"/>
    <xdr:pic>
      <xdr:nvPicPr>
        <xdr:cNvPr id="98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4E3161C-D47B-4038-9B22-F845E31E96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502425" y="828675"/>
          <a:ext cx="0" cy="134207"/>
        </a:xfrm>
        <a:prstGeom prst="rect">
          <a:avLst/>
        </a:prstGeom>
        <a:noFill/>
      </xdr:spPr>
    </xdr:pic>
    <xdr:clientData/>
  </xdr:oneCellAnchor>
  <xdr:oneCellAnchor>
    <xdr:from>
      <xdr:col>41</xdr:col>
      <xdr:colOff>0</xdr:colOff>
      <xdr:row>3</xdr:row>
      <xdr:rowOff>0</xdr:rowOff>
    </xdr:from>
    <xdr:ext cx="0" cy="134207"/>
    <xdr:pic>
      <xdr:nvPicPr>
        <xdr:cNvPr id="98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6B851A31-B4A0-4A4C-987B-7BEEB1E377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41</xdr:col>
      <xdr:colOff>0</xdr:colOff>
      <xdr:row>3</xdr:row>
      <xdr:rowOff>0</xdr:rowOff>
    </xdr:from>
    <xdr:ext cx="0" cy="134207"/>
    <xdr:pic>
      <xdr:nvPicPr>
        <xdr:cNvPr id="98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FCCBBE70-CF20-479F-A5DC-289A0A3B753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41</xdr:col>
      <xdr:colOff>0</xdr:colOff>
      <xdr:row>3</xdr:row>
      <xdr:rowOff>0</xdr:rowOff>
    </xdr:from>
    <xdr:ext cx="0" cy="134207"/>
    <xdr:pic>
      <xdr:nvPicPr>
        <xdr:cNvPr id="99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C5D3510-7C59-469E-9138-28622696CFD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01900" y="828675"/>
          <a:ext cx="0" cy="134207"/>
        </a:xfrm>
        <a:prstGeom prst="rect">
          <a:avLst/>
        </a:prstGeom>
        <a:noFill/>
      </xdr:spPr>
    </xdr:pic>
    <xdr:clientData/>
  </xdr:oneCellAnchor>
  <xdr:oneCellAnchor>
    <xdr:from>
      <xdr:col>41</xdr:col>
      <xdr:colOff>0</xdr:colOff>
      <xdr:row>3</xdr:row>
      <xdr:rowOff>0</xdr:rowOff>
    </xdr:from>
    <xdr:ext cx="0" cy="134207"/>
    <xdr:pic>
      <xdr:nvPicPr>
        <xdr:cNvPr id="99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B86F3E2-DE78-4CB2-B546-AE9A005454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01900" y="828675"/>
          <a:ext cx="0" cy="134207"/>
        </a:xfrm>
        <a:prstGeom prst="rect">
          <a:avLst/>
        </a:prstGeom>
        <a:noFill/>
      </xdr:spPr>
    </xdr:pic>
    <xdr:clientData/>
  </xdr:oneCellAnchor>
  <xdr:oneCellAnchor>
    <xdr:from>
      <xdr:col>41</xdr:col>
      <xdr:colOff>0</xdr:colOff>
      <xdr:row>3</xdr:row>
      <xdr:rowOff>0</xdr:rowOff>
    </xdr:from>
    <xdr:ext cx="0" cy="134207"/>
    <xdr:pic>
      <xdr:nvPicPr>
        <xdr:cNvPr id="99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D3CBC0-C812-4A75-8033-9B1A37F7229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41</xdr:col>
      <xdr:colOff>0</xdr:colOff>
      <xdr:row>3</xdr:row>
      <xdr:rowOff>0</xdr:rowOff>
    </xdr:from>
    <xdr:ext cx="0" cy="134207"/>
    <xdr:pic>
      <xdr:nvPicPr>
        <xdr:cNvPr id="99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CC67C34-41BA-4B36-B592-6E7A6A53521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444650" y="828675"/>
          <a:ext cx="0" cy="134207"/>
        </a:xfrm>
        <a:prstGeom prst="rect">
          <a:avLst/>
        </a:prstGeom>
        <a:noFill/>
      </xdr:spPr>
    </xdr:pic>
    <xdr:clientData/>
  </xdr:oneCellAnchor>
  <xdr:oneCellAnchor>
    <xdr:from>
      <xdr:col>41</xdr:col>
      <xdr:colOff>0</xdr:colOff>
      <xdr:row>3</xdr:row>
      <xdr:rowOff>0</xdr:rowOff>
    </xdr:from>
    <xdr:ext cx="0" cy="134207"/>
    <xdr:pic>
      <xdr:nvPicPr>
        <xdr:cNvPr id="1000"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34E667A1-ED58-4F55-BB1E-6E384CF74AB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41</xdr:col>
      <xdr:colOff>0</xdr:colOff>
      <xdr:row>3</xdr:row>
      <xdr:rowOff>0</xdr:rowOff>
    </xdr:from>
    <xdr:ext cx="0" cy="134207"/>
    <xdr:pic>
      <xdr:nvPicPr>
        <xdr:cNvPr id="100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232656A-1B1A-4B72-91F4-FAB2C25041B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41</xdr:col>
      <xdr:colOff>0</xdr:colOff>
      <xdr:row>3</xdr:row>
      <xdr:rowOff>0</xdr:rowOff>
    </xdr:from>
    <xdr:ext cx="0" cy="134207"/>
    <xdr:pic>
      <xdr:nvPicPr>
        <xdr:cNvPr id="1002"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368205B-4632-42A1-9DD0-20EFB478263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41</xdr:col>
      <xdr:colOff>0</xdr:colOff>
      <xdr:row>3</xdr:row>
      <xdr:rowOff>0</xdr:rowOff>
    </xdr:from>
    <xdr:ext cx="0" cy="134207"/>
    <xdr:pic>
      <xdr:nvPicPr>
        <xdr:cNvPr id="1003"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F9448AF-5A4A-4F8B-A878-E190628CD86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41</xdr:col>
      <xdr:colOff>0</xdr:colOff>
      <xdr:row>3</xdr:row>
      <xdr:rowOff>0</xdr:rowOff>
    </xdr:from>
    <xdr:ext cx="0" cy="134207"/>
    <xdr:pic>
      <xdr:nvPicPr>
        <xdr:cNvPr id="100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661F476-2B1F-44DB-8DBC-7A926378C3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41</xdr:col>
      <xdr:colOff>0</xdr:colOff>
      <xdr:row>3</xdr:row>
      <xdr:rowOff>0</xdr:rowOff>
    </xdr:from>
    <xdr:ext cx="0" cy="134207"/>
    <xdr:pic>
      <xdr:nvPicPr>
        <xdr:cNvPr id="100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DF80E63-C29D-429A-9CBF-72BEF9DE43A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2776775" y="990600"/>
          <a:ext cx="0" cy="134207"/>
        </a:xfrm>
        <a:prstGeom prst="rect">
          <a:avLst/>
        </a:prstGeom>
        <a:noFill/>
      </xdr:spPr>
    </xdr:pic>
    <xdr:clientData/>
  </xdr:oneCellAnchor>
  <xdr:oneCellAnchor>
    <xdr:from>
      <xdr:col>41</xdr:col>
      <xdr:colOff>0</xdr:colOff>
      <xdr:row>3</xdr:row>
      <xdr:rowOff>0</xdr:rowOff>
    </xdr:from>
    <xdr:ext cx="0" cy="134207"/>
    <xdr:pic>
      <xdr:nvPicPr>
        <xdr:cNvPr id="99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A3C5F9C-54C7-4F5D-B575-17EC1616D06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317825" y="1219200"/>
          <a:ext cx="0" cy="134207"/>
        </a:xfrm>
        <a:prstGeom prst="rect">
          <a:avLst/>
        </a:prstGeom>
        <a:noFill/>
      </xdr:spPr>
    </xdr:pic>
    <xdr:clientData/>
  </xdr:oneCellAnchor>
  <xdr:oneCellAnchor>
    <xdr:from>
      <xdr:col>41</xdr:col>
      <xdr:colOff>0</xdr:colOff>
      <xdr:row>3</xdr:row>
      <xdr:rowOff>0</xdr:rowOff>
    </xdr:from>
    <xdr:ext cx="0" cy="134207"/>
    <xdr:pic>
      <xdr:nvPicPr>
        <xdr:cNvPr id="995"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1F4E123-5CA8-45C7-B85C-D272B5B192A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8317825" y="1219200"/>
          <a:ext cx="0" cy="134207"/>
        </a:xfrm>
        <a:prstGeom prst="rect">
          <a:avLst/>
        </a:prstGeom>
        <a:noFill/>
      </xdr:spPr>
    </xdr:pic>
    <xdr:clientData/>
  </xdr:oneCellAnchor>
  <xdr:oneCellAnchor>
    <xdr:from>
      <xdr:col>41</xdr:col>
      <xdr:colOff>0</xdr:colOff>
      <xdr:row>3</xdr:row>
      <xdr:rowOff>0</xdr:rowOff>
    </xdr:from>
    <xdr:ext cx="0" cy="134207"/>
    <xdr:pic>
      <xdr:nvPicPr>
        <xdr:cNvPr id="518" name="Picture 63" descr="C:\Users\hfreeth\AppData\Local\Microsoft\Windows\Temporary Internet Files\Content.IE5\XLHOTTUP\MM900254501[1].gif">
          <a:extLst>
            <a:ext uri="{FF2B5EF4-FFF2-40B4-BE49-F238E27FC236}">
              <a16:creationId xmlns:a16="http://schemas.microsoft.com/office/drawing/2014/main" id="{26C4B133-0B42-4492-94AC-86E4748BBD9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41</xdr:col>
      <xdr:colOff>0</xdr:colOff>
      <xdr:row>3</xdr:row>
      <xdr:rowOff>0</xdr:rowOff>
    </xdr:from>
    <xdr:ext cx="0" cy="134207"/>
    <xdr:pic>
      <xdr:nvPicPr>
        <xdr:cNvPr id="51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53225D79-2E21-4292-AB2F-A08D134F221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41</xdr:col>
      <xdr:colOff>0</xdr:colOff>
      <xdr:row>3</xdr:row>
      <xdr:rowOff>0</xdr:rowOff>
    </xdr:from>
    <xdr:ext cx="0" cy="134207"/>
    <xdr:pic>
      <xdr:nvPicPr>
        <xdr:cNvPr id="52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A67BDAF-9E2F-44AF-B423-9F500AAC921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41</xdr:col>
      <xdr:colOff>0</xdr:colOff>
      <xdr:row>3</xdr:row>
      <xdr:rowOff>0</xdr:rowOff>
    </xdr:from>
    <xdr:ext cx="0" cy="134207"/>
    <xdr:pic>
      <xdr:nvPicPr>
        <xdr:cNvPr id="72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2E54928-C1C2-409A-BE0D-439AD182F821}"/>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41</xdr:col>
      <xdr:colOff>0</xdr:colOff>
      <xdr:row>3</xdr:row>
      <xdr:rowOff>0</xdr:rowOff>
    </xdr:from>
    <xdr:ext cx="0" cy="134207"/>
    <xdr:pic>
      <xdr:nvPicPr>
        <xdr:cNvPr id="99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9C01E1E-65BB-4EEA-B2C0-B1EC9BDC03A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41</xdr:col>
      <xdr:colOff>0</xdr:colOff>
      <xdr:row>3</xdr:row>
      <xdr:rowOff>0</xdr:rowOff>
    </xdr:from>
    <xdr:ext cx="0" cy="134207"/>
    <xdr:pic>
      <xdr:nvPicPr>
        <xdr:cNvPr id="999"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80A63848-31E6-4D92-82A5-FA51F72B52A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41</xdr:col>
      <xdr:colOff>0</xdr:colOff>
      <xdr:row>3</xdr:row>
      <xdr:rowOff>0</xdr:rowOff>
    </xdr:from>
    <xdr:ext cx="0" cy="134207"/>
    <xdr:pic>
      <xdr:nvPicPr>
        <xdr:cNvPr id="100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AF505D59-3B36-498E-825E-F91333CF0BDF}"/>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41</xdr:col>
      <xdr:colOff>0</xdr:colOff>
      <xdr:row>3</xdr:row>
      <xdr:rowOff>0</xdr:rowOff>
    </xdr:from>
    <xdr:ext cx="0" cy="134207"/>
    <xdr:pic>
      <xdr:nvPicPr>
        <xdr:cNvPr id="1007"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88B68F2-4D29-467C-BDF7-10F60942F762}"/>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41</xdr:col>
      <xdr:colOff>0</xdr:colOff>
      <xdr:row>3</xdr:row>
      <xdr:rowOff>0</xdr:rowOff>
    </xdr:from>
    <xdr:ext cx="0" cy="134207"/>
    <xdr:pic>
      <xdr:nvPicPr>
        <xdr:cNvPr id="100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DFCC006D-5814-4D72-85F2-0DFCAAB7B8F9}"/>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41</xdr:col>
      <xdr:colOff>0</xdr:colOff>
      <xdr:row>3</xdr:row>
      <xdr:rowOff>0</xdr:rowOff>
    </xdr:from>
    <xdr:ext cx="0" cy="134207"/>
    <xdr:pic>
      <xdr:nvPicPr>
        <xdr:cNvPr id="1009" name="Picture 1008"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CDAB8545-ABAC-48D3-A7EF-A707E02BAA8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41</xdr:col>
      <xdr:colOff>0</xdr:colOff>
      <xdr:row>3</xdr:row>
      <xdr:rowOff>0</xdr:rowOff>
    </xdr:from>
    <xdr:ext cx="0" cy="134207"/>
    <xdr:pic>
      <xdr:nvPicPr>
        <xdr:cNvPr id="1011"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99EA3B8D-92B5-4BE3-BE8D-BFA214F7238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41</xdr:col>
      <xdr:colOff>0</xdr:colOff>
      <xdr:row>3</xdr:row>
      <xdr:rowOff>0</xdr:rowOff>
    </xdr:from>
    <xdr:ext cx="0" cy="134207"/>
    <xdr:pic>
      <xdr:nvPicPr>
        <xdr:cNvPr id="1013" name="Picture 1012"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0A1BFBB8-FBDD-4227-B4D8-D9565560182D}"/>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41</xdr:col>
      <xdr:colOff>0</xdr:colOff>
      <xdr:row>3</xdr:row>
      <xdr:rowOff>0</xdr:rowOff>
    </xdr:from>
    <xdr:ext cx="0" cy="134207"/>
    <xdr:pic>
      <xdr:nvPicPr>
        <xdr:cNvPr id="1014"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E69631FF-3BCA-493B-81B6-0A5FE435784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41</xdr:col>
      <xdr:colOff>0</xdr:colOff>
      <xdr:row>3</xdr:row>
      <xdr:rowOff>0</xdr:rowOff>
    </xdr:from>
    <xdr:ext cx="0" cy="134207"/>
    <xdr:pic>
      <xdr:nvPicPr>
        <xdr:cNvPr id="1015" name="Picture 1014"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7EFD5174-3C8A-4D2F-854A-5E1FC1EF9B05}"/>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41</xdr:col>
      <xdr:colOff>0</xdr:colOff>
      <xdr:row>3</xdr:row>
      <xdr:rowOff>0</xdr:rowOff>
    </xdr:from>
    <xdr:ext cx="0" cy="134207"/>
    <xdr:pic>
      <xdr:nvPicPr>
        <xdr:cNvPr id="1016"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44FBAACD-DB86-4A4E-BC88-DE6F25EA19C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41</xdr:col>
      <xdr:colOff>0</xdr:colOff>
      <xdr:row>3</xdr:row>
      <xdr:rowOff>0</xdr:rowOff>
    </xdr:from>
    <xdr:ext cx="0" cy="134207"/>
    <xdr:pic>
      <xdr:nvPicPr>
        <xdr:cNvPr id="1017" name="Picture 1016"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BF1DDE08-5D1E-4376-86AB-01297B6EBAD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41</xdr:col>
      <xdr:colOff>0</xdr:colOff>
      <xdr:row>3</xdr:row>
      <xdr:rowOff>0</xdr:rowOff>
    </xdr:from>
    <xdr:ext cx="0" cy="134207"/>
    <xdr:pic>
      <xdr:nvPicPr>
        <xdr:cNvPr id="1018" name="Picture 63" descr="C:\Users\hfreeth\AppData\Local\Microsoft\Windows\Temporary Internet Files\Content.IE5\XLHOTTUP\MM900254501[1].gif">
          <a:hlinkClick xmlns:r="http://schemas.openxmlformats.org/officeDocument/2006/relationships" r:id="rId5"/>
          <a:extLst>
            <a:ext uri="{FF2B5EF4-FFF2-40B4-BE49-F238E27FC236}">
              <a16:creationId xmlns:a16="http://schemas.microsoft.com/office/drawing/2014/main" id="{14D54B99-F9B5-4927-A3EE-299F33B603A4}"/>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3242250" y="1492250"/>
          <a:ext cx="0" cy="134207"/>
        </a:xfrm>
        <a:prstGeom prst="rect">
          <a:avLst/>
        </a:prstGeom>
        <a:noFill/>
      </xdr:spPr>
    </xdr:pic>
    <xdr:clientData/>
  </xdr:oneCellAnchor>
  <xdr:oneCellAnchor>
    <xdr:from>
      <xdr:col>10</xdr:col>
      <xdr:colOff>657225</xdr:colOff>
      <xdr:row>1</xdr:row>
      <xdr:rowOff>57150</xdr:rowOff>
    </xdr:from>
    <xdr:ext cx="0" cy="134207"/>
    <xdr:pic>
      <xdr:nvPicPr>
        <xdr:cNvPr id="997" name="Picture 63" descr="C:\Users\hfreeth\AppData\Local\Microsoft\Windows\Temporary Internet Files\Content.IE5\XLHOTTUP\MM900254501[1].gif">
          <a:extLst>
            <a:ext uri="{FF2B5EF4-FFF2-40B4-BE49-F238E27FC236}">
              <a16:creationId xmlns:a16="http://schemas.microsoft.com/office/drawing/2014/main" id="{12A1885A-5D2E-4C45-B39D-DBBCC08D11B3}"/>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088350" y="266700"/>
          <a:ext cx="0" cy="134207"/>
        </a:xfrm>
        <a:prstGeom prst="rect">
          <a:avLst/>
        </a:prstGeom>
        <a:noFill/>
      </xdr:spPr>
    </xdr:pic>
    <xdr:clientData/>
  </xdr:oneCellAnchor>
  <xdr:oneCellAnchor>
    <xdr:from>
      <xdr:col>12</xdr:col>
      <xdr:colOff>657225</xdr:colOff>
      <xdr:row>1</xdr:row>
      <xdr:rowOff>57150</xdr:rowOff>
    </xdr:from>
    <xdr:ext cx="0" cy="134207"/>
    <xdr:pic>
      <xdr:nvPicPr>
        <xdr:cNvPr id="1010" name="Picture 63" descr="C:\Users\hfreeth\AppData\Local\Microsoft\Windows\Temporary Internet Files\Content.IE5\XLHOTTUP\MM900254501[1].gif">
          <a:extLst>
            <a:ext uri="{FF2B5EF4-FFF2-40B4-BE49-F238E27FC236}">
              <a16:creationId xmlns:a16="http://schemas.microsoft.com/office/drawing/2014/main" id="{6D95CD6B-804D-42FD-808C-84DDCEC1810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087100" y="266700"/>
          <a:ext cx="0" cy="134207"/>
        </a:xfrm>
        <a:prstGeom prst="rect">
          <a:avLst/>
        </a:prstGeom>
        <a:noFill/>
      </xdr:spPr>
    </xdr:pic>
    <xdr:clientData/>
  </xdr:oneCellAnchor>
  <xdr:oneCellAnchor>
    <xdr:from>
      <xdr:col>19</xdr:col>
      <xdr:colOff>657225</xdr:colOff>
      <xdr:row>1</xdr:row>
      <xdr:rowOff>57150</xdr:rowOff>
    </xdr:from>
    <xdr:ext cx="0" cy="134207"/>
    <xdr:pic>
      <xdr:nvPicPr>
        <xdr:cNvPr id="1019" name="Picture 63" descr="C:\Users\hfreeth\AppData\Local\Microsoft\Windows\Temporary Internet Files\Content.IE5\XLHOTTUP\MM900254501[1].gif">
          <a:extLst>
            <a:ext uri="{FF2B5EF4-FFF2-40B4-BE49-F238E27FC236}">
              <a16:creationId xmlns:a16="http://schemas.microsoft.com/office/drawing/2014/main" id="{4C60236C-2067-4E96-8694-66FC560C627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087100" y="266700"/>
          <a:ext cx="0" cy="134207"/>
        </a:xfrm>
        <a:prstGeom prst="rect">
          <a:avLst/>
        </a:prstGeom>
        <a:noFill/>
      </xdr:spPr>
    </xdr:pic>
    <xdr:clientData/>
  </xdr:oneCellAnchor>
  <xdr:oneCellAnchor>
    <xdr:from>
      <xdr:col>21</xdr:col>
      <xdr:colOff>657225</xdr:colOff>
      <xdr:row>1</xdr:row>
      <xdr:rowOff>57150</xdr:rowOff>
    </xdr:from>
    <xdr:ext cx="0" cy="134207"/>
    <xdr:pic>
      <xdr:nvPicPr>
        <xdr:cNvPr id="1020" name="Picture 63" descr="C:\Users\hfreeth\AppData\Local\Microsoft\Windows\Temporary Internet Files\Content.IE5\XLHOTTUP\MM900254501[1].gif">
          <a:extLst>
            <a:ext uri="{FF2B5EF4-FFF2-40B4-BE49-F238E27FC236}">
              <a16:creationId xmlns:a16="http://schemas.microsoft.com/office/drawing/2014/main" id="{BD3FB9B2-E95D-4197-B9F7-F902A9E3ED9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087100" y="266700"/>
          <a:ext cx="0" cy="134207"/>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152400</xdr:colOff>
      <xdr:row>0</xdr:row>
      <xdr:rowOff>28573</xdr:rowOff>
    </xdr:from>
    <xdr:to>
      <xdr:col>5</xdr:col>
      <xdr:colOff>154781</xdr:colOff>
      <xdr:row>14</xdr:row>
      <xdr:rowOff>-1</xdr:rowOff>
    </xdr:to>
    <xdr:graphicFrame macro="">
      <xdr:nvGraphicFramePr>
        <xdr:cNvPr id="25" name="Chart 24">
          <a:extLst>
            <a:ext uri="{FF2B5EF4-FFF2-40B4-BE49-F238E27FC236}">
              <a16:creationId xmlns:a16="http://schemas.microsoft.com/office/drawing/2014/main" id="{00000000-0008-0000-03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20-%20STUDY%20RELATED%20INFORMATION\Audit%20tools\2025%20Acute%20Limb%20Ischaemia\Acute%20Limb%20Ischaemia_audit%20tool_FOR%20TESTING.xlsx" TargetMode="External"/><Relationship Id="rId1" Type="http://schemas.openxmlformats.org/officeDocument/2006/relationships/externalLinkPath" Target="Acute%20Limb%20Ischaemia_audit%20tool_FOR%20TEST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cepod-fs1\intranet\RESOURCES\Audit%20tools\2017%20NIV\NIV%20Audit%20Tool%2014%20Sep%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structions"/>
      <sheetName val="Audit Tool"/>
      <sheetName val="Summary"/>
      <sheetName val="Rec extracts"/>
      <sheetName val="Recommendations"/>
      <sheetName val="Sheet7"/>
      <sheetName val="answer_sheet"/>
    </sheetNames>
    <sheetDataSet>
      <sheetData sheetId="0"/>
      <sheetData sheetId="1"/>
      <sheetData sheetId="2"/>
      <sheetData sheetId="3"/>
      <sheetData sheetId="4"/>
      <sheetData sheetId="5"/>
      <sheetData sheetId="6"/>
      <sheetData sheetId="7">
        <row r="2">
          <cell r="E2" t="str">
            <v>Yes</v>
          </cell>
        </row>
        <row r="3">
          <cell r="E3" t="str">
            <v>No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Instructions"/>
      <sheetName val="answer sheet"/>
      <sheetName val="Recommendations"/>
      <sheetName val="Audit Tool"/>
      <sheetName val="answer_sheet"/>
      <sheetName val="Summary"/>
    </sheetNames>
    <sheetDataSet>
      <sheetData sheetId="0" refreshError="1"/>
      <sheetData sheetId="1" refreshError="1"/>
      <sheetData sheetId="2">
        <row r="3">
          <cell r="A3" t="str">
            <v>Yes</v>
          </cell>
        </row>
        <row r="4">
          <cell r="A4" t="str">
            <v>No</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cepod.org.uk/pdf/ALI/Vascular%20Hubs.pdf" TargetMode="External"/><Relationship Id="rId2" Type="http://schemas.openxmlformats.org/officeDocument/2006/relationships/hyperlink" Target="https://www.ejves.com/action/showFullTableHTML?isHtml=true&amp;tableId=tbl2&amp;pii=S1078-5884%2819%2931515-1" TargetMode="External"/><Relationship Id="rId1" Type="http://schemas.openxmlformats.org/officeDocument/2006/relationships/hyperlink" Target="https://2025ali.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public.tableau.com/app/profile/nce.pod/viz/VascularNetworks/Hom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cepod.org.uk/pdf/ALI/Included%20ICD10%20Codes.PN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2025ali.html/" TargetMode="External"/><Relationship Id="rId2" Type="http://schemas.openxmlformats.org/officeDocument/2006/relationships/hyperlink" Target="https://icd.who.int/browse10/2019/en" TargetMode="External"/><Relationship Id="rId1" Type="http://schemas.openxmlformats.org/officeDocument/2006/relationships/hyperlink" Target="https://ncepod.org.uk/2025ali/TABLES%20AND%20FIGURES.pdf" TargetMode="External"/><Relationship Id="rId5" Type="http://schemas.openxmlformats.org/officeDocument/2006/relationships/printerSettings" Target="../printerSettings/printerSettings5.bin"/><Relationship Id="rId4" Type="http://schemas.openxmlformats.org/officeDocument/2006/relationships/hyperlink" Target="https://www.rcemlearning.co.uk/reference/acute-limb-ischaemia/"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9"/>
  <sheetViews>
    <sheetView tabSelected="1" zoomScaleNormal="100" workbookViewId="0">
      <selection activeCell="C5" sqref="C5"/>
    </sheetView>
  </sheetViews>
  <sheetFormatPr defaultColWidth="9.140625" defaultRowHeight="15" x14ac:dyDescent="0.25"/>
  <cols>
    <col min="1" max="1" width="53.85546875" style="33" customWidth="1"/>
    <col min="2" max="2" width="3" style="33" customWidth="1"/>
    <col min="3" max="3" width="107.85546875" style="38" customWidth="1"/>
    <col min="4" max="16384" width="9.140625" style="33"/>
  </cols>
  <sheetData>
    <row r="1" spans="3:3" x14ac:dyDescent="0.25">
      <c r="C1" s="34"/>
    </row>
    <row r="2" spans="3:3" x14ac:dyDescent="0.25">
      <c r="C2" s="34"/>
    </row>
    <row r="3" spans="3:3" x14ac:dyDescent="0.25">
      <c r="C3" s="34"/>
    </row>
    <row r="4" spans="3:3" x14ac:dyDescent="0.25">
      <c r="C4" s="34"/>
    </row>
    <row r="5" spans="3:3" ht="18.75" x14ac:dyDescent="0.25">
      <c r="C5" s="30" t="s">
        <v>172</v>
      </c>
    </row>
    <row r="6" spans="3:3" ht="18.75" x14ac:dyDescent="0.25">
      <c r="C6" s="30" t="s">
        <v>73</v>
      </c>
    </row>
    <row r="7" spans="3:3" x14ac:dyDescent="0.25">
      <c r="C7" s="31"/>
    </row>
    <row r="8" spans="3:3" ht="83.25" customHeight="1" x14ac:dyDescent="0.25">
      <c r="C8" s="77" t="s">
        <v>326</v>
      </c>
    </row>
    <row r="9" spans="3:3" x14ac:dyDescent="0.25">
      <c r="C9" s="223" t="s">
        <v>254</v>
      </c>
    </row>
    <row r="10" spans="3:3" x14ac:dyDescent="0.25">
      <c r="C10" s="223"/>
    </row>
    <row r="11" spans="3:3" ht="63" x14ac:dyDescent="0.25">
      <c r="C11" s="77" t="s">
        <v>255</v>
      </c>
    </row>
    <row r="12" spans="3:3" ht="15.75" x14ac:dyDescent="0.25">
      <c r="C12" s="77"/>
    </row>
    <row r="13" spans="3:3" ht="31.5" x14ac:dyDescent="0.25">
      <c r="C13" s="216" t="s">
        <v>259</v>
      </c>
    </row>
    <row r="14" spans="3:3" x14ac:dyDescent="0.25">
      <c r="C14" s="85" t="s">
        <v>256</v>
      </c>
    </row>
    <row r="15" spans="3:3" x14ac:dyDescent="0.25">
      <c r="C15" s="85"/>
    </row>
    <row r="16" spans="3:3" x14ac:dyDescent="0.25">
      <c r="C16" s="224" t="s">
        <v>258</v>
      </c>
    </row>
    <row r="17" spans="1:36" x14ac:dyDescent="0.25">
      <c r="C17" s="85" t="s">
        <v>257</v>
      </c>
    </row>
    <row r="18" spans="1:36" x14ac:dyDescent="0.25">
      <c r="C18" s="85"/>
    </row>
    <row r="19" spans="1:36" ht="30" x14ac:dyDescent="0.25">
      <c r="C19" s="225" t="s">
        <v>260</v>
      </c>
    </row>
    <row r="20" spans="1:36" x14ac:dyDescent="0.25">
      <c r="C20" s="85"/>
    </row>
    <row r="21" spans="1:36" ht="60" x14ac:dyDescent="0.25">
      <c r="C21" s="34" t="s">
        <v>173</v>
      </c>
    </row>
    <row r="22" spans="1:36" x14ac:dyDescent="0.25">
      <c r="C22" s="34"/>
    </row>
    <row r="23" spans="1:36" ht="30" x14ac:dyDescent="0.25">
      <c r="C23" s="34" t="s">
        <v>261</v>
      </c>
    </row>
    <row r="24" spans="1:36" x14ac:dyDescent="0.25">
      <c r="C24" s="34"/>
    </row>
    <row r="25" spans="1:36" s="37" customFormat="1" x14ac:dyDescent="0.25">
      <c r="A25" s="35"/>
      <c r="B25" s="35"/>
      <c r="C25" s="36" t="s">
        <v>70</v>
      </c>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row>
    <row r="26" spans="1:36" ht="30" x14ac:dyDescent="0.25">
      <c r="A26" s="35"/>
      <c r="B26" s="35"/>
      <c r="C26" s="34" t="s">
        <v>185</v>
      </c>
    </row>
    <row r="27" spans="1:36" x14ac:dyDescent="0.25">
      <c r="C27" s="85" t="s">
        <v>205</v>
      </c>
    </row>
    <row r="29" spans="1:36" x14ac:dyDescent="0.25">
      <c r="C29" s="9"/>
    </row>
  </sheetData>
  <hyperlinks>
    <hyperlink ref="C27" r:id="rId1" display="https://2025ali.html/" xr:uid="{C8A7CEF3-B027-4A93-A5A6-B80AB41BCEA5}"/>
    <hyperlink ref="C9" r:id="rId2" xr:uid="{7BBCC714-994F-4A16-A985-2701BD31A8CB}"/>
    <hyperlink ref="C14" r:id="rId3" display="https://www.ncepod.org.uk/pdf/ALI/Vascular Hubs.pdf" xr:uid="{3E7B037D-E7C6-47CA-9D59-D89653387345}"/>
    <hyperlink ref="C17" r:id="rId4" display="https://public.tableau.com/app/profile/nce.pod/viz/VascularNetworks/Home" xr:uid="{69D7CAE4-B1B1-4AA8-9B03-20F0AD150CCC}"/>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9"/>
  <sheetViews>
    <sheetView workbookViewId="0"/>
  </sheetViews>
  <sheetFormatPr defaultColWidth="9.140625" defaultRowHeight="15" x14ac:dyDescent="0.25"/>
  <cols>
    <col min="1" max="1" width="148.5703125" style="38" customWidth="1"/>
    <col min="2" max="28" width="9.140625" style="39"/>
    <col min="29" max="33" width="9.140625" style="33"/>
    <col min="34" max="34" width="9.140625" style="40"/>
    <col min="35" max="16384" width="9.140625" style="33"/>
  </cols>
  <sheetData>
    <row r="1" spans="1:44" s="11" customFormat="1" ht="18.75" x14ac:dyDescent="0.25">
      <c r="A1" s="13"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19"/>
      <c r="AD1" s="19"/>
      <c r="AE1" s="19"/>
      <c r="AF1" s="19"/>
      <c r="AG1" s="19"/>
      <c r="AH1" s="20"/>
    </row>
    <row r="2" spans="1:44" x14ac:dyDescent="0.25">
      <c r="A2" s="14" t="s">
        <v>63</v>
      </c>
    </row>
    <row r="3" spans="1:44" x14ac:dyDescent="0.25">
      <c r="A3" s="14"/>
    </row>
    <row r="4" spans="1:44" ht="106.5" customHeight="1" x14ac:dyDescent="0.25">
      <c r="A4" s="38" t="s">
        <v>264</v>
      </c>
    </row>
    <row r="5" spans="1:44" customFormat="1" ht="30" x14ac:dyDescent="0.25">
      <c r="A5" s="9" t="s">
        <v>174</v>
      </c>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2"/>
      <c r="AD5" s="42"/>
      <c r="AE5" s="42"/>
      <c r="AF5" s="42"/>
      <c r="AG5" s="42"/>
      <c r="AH5" s="43"/>
      <c r="AI5" s="42"/>
      <c r="AJ5" s="42"/>
      <c r="AK5" s="42"/>
      <c r="AL5" s="42"/>
      <c r="AM5" s="42"/>
      <c r="AN5" s="42"/>
      <c r="AO5" s="42"/>
      <c r="AP5" s="42"/>
      <c r="AQ5" s="42"/>
      <c r="AR5" s="43"/>
    </row>
    <row r="6" spans="1:44" customFormat="1" x14ac:dyDescent="0.25">
      <c r="A6" s="9"/>
      <c r="B6" s="41"/>
      <c r="C6" s="41"/>
      <c r="D6" s="41"/>
      <c r="E6" s="41"/>
      <c r="F6" s="41"/>
      <c r="G6" s="41"/>
      <c r="H6" s="41"/>
      <c r="I6" s="41"/>
      <c r="J6" s="41"/>
      <c r="K6" s="41"/>
      <c r="L6" s="41"/>
      <c r="M6" s="41"/>
      <c r="N6" s="41"/>
      <c r="O6" s="41"/>
      <c r="P6" s="41"/>
      <c r="Q6" s="41"/>
      <c r="R6" s="41"/>
      <c r="S6" s="41"/>
      <c r="T6" s="41"/>
      <c r="U6" s="41"/>
      <c r="V6" s="41"/>
      <c r="W6" s="41"/>
      <c r="X6" s="41"/>
      <c r="Y6" s="41"/>
      <c r="Z6" s="41"/>
      <c r="AA6" s="41"/>
      <c r="AB6" s="41"/>
      <c r="AH6" s="44"/>
    </row>
    <row r="7" spans="1:44" customFormat="1" x14ac:dyDescent="0.25">
      <c r="A7" s="220" t="s">
        <v>253</v>
      </c>
      <c r="B7" s="41"/>
      <c r="C7" s="41"/>
      <c r="D7" s="41"/>
      <c r="E7" s="41"/>
      <c r="F7" s="41"/>
      <c r="G7" s="41"/>
      <c r="H7" s="41"/>
      <c r="I7" s="41"/>
      <c r="J7" s="41"/>
      <c r="K7" s="41"/>
      <c r="L7" s="41"/>
      <c r="M7" s="41"/>
      <c r="N7" s="41"/>
      <c r="O7" s="41"/>
      <c r="P7" s="41"/>
      <c r="Q7" s="41"/>
      <c r="R7" s="41"/>
      <c r="S7" s="41"/>
      <c r="T7" s="41"/>
      <c r="U7" s="41"/>
      <c r="V7" s="41"/>
      <c r="W7" s="41"/>
      <c r="X7" s="41"/>
      <c r="Y7" s="41"/>
      <c r="Z7" s="41"/>
      <c r="AA7" s="41"/>
      <c r="AB7" s="41"/>
      <c r="AH7" s="44"/>
    </row>
    <row r="8" spans="1:44" customFormat="1" ht="45" x14ac:dyDescent="0.25">
      <c r="A8" s="221" t="s">
        <v>263</v>
      </c>
      <c r="B8" s="41"/>
      <c r="C8" s="41"/>
      <c r="D8" s="41"/>
      <c r="E8" s="41"/>
      <c r="F8" s="41"/>
      <c r="G8" s="41"/>
      <c r="H8" s="41"/>
      <c r="I8" s="41"/>
      <c r="J8" s="41"/>
      <c r="K8" s="41"/>
      <c r="L8" s="41"/>
      <c r="M8" s="41"/>
      <c r="N8" s="41"/>
      <c r="O8" s="41"/>
      <c r="P8" s="41"/>
      <c r="Q8" s="41"/>
      <c r="R8" s="41"/>
      <c r="S8" s="41"/>
      <c r="T8" s="41"/>
      <c r="U8" s="41"/>
      <c r="V8" s="41"/>
      <c r="W8" s="41"/>
      <c r="X8" s="41"/>
      <c r="Y8" s="41"/>
      <c r="Z8" s="41"/>
      <c r="AA8" s="41"/>
      <c r="AB8" s="41"/>
      <c r="AH8" s="44"/>
    </row>
    <row r="9" spans="1:44" customFormat="1" x14ac:dyDescent="0.25">
      <c r="A9" s="222" t="s">
        <v>262</v>
      </c>
      <c r="B9" s="41"/>
      <c r="C9" s="41"/>
      <c r="D9" s="41"/>
      <c r="E9" s="41"/>
      <c r="F9" s="41"/>
      <c r="G9" s="41"/>
      <c r="H9" s="41"/>
      <c r="I9" s="41"/>
      <c r="J9" s="41"/>
      <c r="K9" s="41"/>
      <c r="L9" s="41"/>
      <c r="M9" s="41"/>
      <c r="N9" s="41"/>
      <c r="O9" s="41"/>
      <c r="P9" s="41"/>
      <c r="Q9" s="41"/>
      <c r="R9" s="41"/>
      <c r="S9" s="41"/>
      <c r="T9" s="41"/>
      <c r="U9" s="41"/>
      <c r="V9" s="41"/>
      <c r="W9" s="41"/>
      <c r="X9" s="41"/>
      <c r="Y9" s="41"/>
      <c r="Z9" s="41"/>
      <c r="AA9" s="41"/>
      <c r="AB9" s="41"/>
      <c r="AH9" s="44"/>
    </row>
    <row r="10" spans="1:44" customFormat="1" x14ac:dyDescent="0.25">
      <c r="A10" s="222"/>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H10" s="44"/>
    </row>
    <row r="11" spans="1:44" customFormat="1" x14ac:dyDescent="0.25">
      <c r="A11" s="15" t="s">
        <v>100</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H11" s="44"/>
    </row>
    <row r="12" spans="1:44" s="27" customFormat="1" ht="62.25" customHeight="1" x14ac:dyDescent="0.25">
      <c r="A12" s="9" t="s">
        <v>124</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H12" s="28"/>
    </row>
    <row r="13" spans="1:44" s="27" customFormat="1" ht="13.5" customHeight="1" x14ac:dyDescent="0.25">
      <c r="A13" s="9"/>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H13" s="28"/>
    </row>
    <row r="14" spans="1:44" x14ac:dyDescent="0.25">
      <c r="A14" s="15" t="s">
        <v>64</v>
      </c>
    </row>
    <row r="15" spans="1:44" x14ac:dyDescent="0.25">
      <c r="A15" s="14" t="s">
        <v>75</v>
      </c>
    </row>
    <row r="16" spans="1:44" x14ac:dyDescent="0.25">
      <c r="A16" s="38" t="s">
        <v>1</v>
      </c>
    </row>
    <row r="17" spans="1:34" x14ac:dyDescent="0.25">
      <c r="A17" s="38" t="s">
        <v>37</v>
      </c>
    </row>
    <row r="18" spans="1:34" ht="30" x14ac:dyDescent="0.25">
      <c r="A18" s="38" t="s">
        <v>110</v>
      </c>
    </row>
    <row r="19" spans="1:34" x14ac:dyDescent="0.25">
      <c r="A19" s="38" t="s">
        <v>2</v>
      </c>
    </row>
    <row r="21" spans="1:34" x14ac:dyDescent="0.25">
      <c r="A21" s="38" t="s">
        <v>111</v>
      </c>
    </row>
    <row r="23" spans="1:34" s="12" customFormat="1" x14ac:dyDescent="0.25">
      <c r="A23" s="15" t="s">
        <v>65</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H23" s="21"/>
    </row>
    <row r="24" spans="1:34" x14ac:dyDescent="0.25">
      <c r="A24" s="38" t="s">
        <v>66</v>
      </c>
    </row>
    <row r="25" spans="1:34" x14ac:dyDescent="0.25">
      <c r="A25" s="38" t="s">
        <v>68</v>
      </c>
    </row>
    <row r="26" spans="1:34" ht="30" x14ac:dyDescent="0.25">
      <c r="A26" s="38" t="s">
        <v>38</v>
      </c>
    </row>
    <row r="28" spans="1:34" s="12" customFormat="1" x14ac:dyDescent="0.25">
      <c r="A28" s="15" t="s">
        <v>67</v>
      </c>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H28" s="21"/>
    </row>
    <row r="29" spans="1:34" ht="30" x14ac:dyDescent="0.25">
      <c r="A29" s="34" t="s">
        <v>69</v>
      </c>
    </row>
  </sheetData>
  <hyperlinks>
    <hyperlink ref="A9" r:id="rId1" xr:uid="{F3BB422A-E77A-4FF7-9592-03779AF047E8}"/>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55"/>
  <sheetViews>
    <sheetView zoomScaleNormal="100" workbookViewId="0">
      <pane xSplit="1" topLeftCell="B1" activePane="topRight" state="frozen"/>
      <selection pane="topRight" activeCell="AS7" sqref="AS7"/>
    </sheetView>
  </sheetViews>
  <sheetFormatPr defaultColWidth="9.140625" defaultRowHeight="15.75" x14ac:dyDescent="0.25"/>
  <cols>
    <col min="1" max="1" width="41.28515625" style="167" customWidth="1"/>
    <col min="2" max="2" width="27" style="167" customWidth="1"/>
    <col min="3" max="3" width="7.7109375" style="167" bestFit="1" customWidth="1"/>
    <col min="4" max="4" width="19.140625" style="167" bestFit="1" customWidth="1"/>
    <col min="5" max="5" width="15.28515625" style="152" bestFit="1" customWidth="1"/>
    <col min="6" max="6" width="15.28515625" style="152" customWidth="1"/>
    <col min="7" max="7" width="23.140625" style="152" bestFit="1" customWidth="1"/>
    <col min="8" max="8" width="24.85546875" style="152" bestFit="1" customWidth="1"/>
    <col min="9" max="9" width="36" style="152" customWidth="1"/>
    <col min="10" max="10" width="20.42578125" style="152" bestFit="1" customWidth="1"/>
    <col min="11" max="11" width="12.42578125" style="152" bestFit="1" customWidth="1"/>
    <col min="12" max="12" width="15" style="152" bestFit="1" customWidth="1"/>
    <col min="13" max="13" width="19.5703125" style="137" bestFit="1" customWidth="1"/>
    <col min="14" max="14" width="17.28515625" style="137" customWidth="1"/>
    <col min="15" max="15" width="21.85546875" style="137" bestFit="1" customWidth="1"/>
    <col min="16" max="16" width="21.140625" style="137" bestFit="1" customWidth="1"/>
    <col min="17" max="18" width="21.85546875" style="137" bestFit="1" customWidth="1"/>
    <col min="19" max="19" width="27.7109375" style="137" customWidth="1"/>
    <col min="20" max="20" width="12.42578125" style="122" bestFit="1" customWidth="1"/>
    <col min="21" max="21" width="17.7109375" style="122" customWidth="1"/>
    <col min="22" max="22" width="12.42578125" style="122" bestFit="1" customWidth="1"/>
    <col min="23" max="23" width="15" style="122" bestFit="1" customWidth="1"/>
    <col min="24" max="24" width="12.42578125" style="122" bestFit="1" customWidth="1"/>
    <col min="25" max="25" width="15" style="122" bestFit="1" customWidth="1"/>
    <col min="26" max="26" width="12.42578125" style="122" bestFit="1" customWidth="1"/>
    <col min="27" max="27" width="15" style="122" bestFit="1" customWidth="1"/>
    <col min="28" max="28" width="12.42578125" style="122" bestFit="1" customWidth="1"/>
    <col min="29" max="29" width="15" style="122" bestFit="1" customWidth="1"/>
    <col min="30" max="30" width="42.5703125" style="122" bestFit="1" customWidth="1"/>
    <col min="31" max="32" width="50.42578125" style="96" customWidth="1"/>
    <col min="33" max="33" width="32.85546875" style="167" bestFit="1" customWidth="1"/>
    <col min="34" max="34" width="24.28515625" style="167" customWidth="1"/>
    <col min="35" max="35" width="33.5703125" style="152" customWidth="1"/>
    <col min="36" max="36" width="25.42578125" style="152" customWidth="1"/>
    <col min="37" max="37" width="37.140625" style="137" customWidth="1"/>
    <col min="38" max="38" width="34.7109375" style="137" customWidth="1"/>
    <col min="39" max="39" width="32.85546875" style="122" bestFit="1" customWidth="1"/>
    <col min="40" max="40" width="28.7109375" style="115" bestFit="1" customWidth="1"/>
    <col min="41" max="41" width="55.140625" style="122" customWidth="1"/>
    <col min="42" max="42" width="17.42578125" style="89" bestFit="1" customWidth="1"/>
    <col min="43" max="43" width="21" style="89" bestFit="1" customWidth="1"/>
    <col min="44" max="44" width="21.7109375" style="89" bestFit="1" customWidth="1"/>
    <col min="45" max="45" width="23.5703125" style="89" bestFit="1" customWidth="1"/>
    <col min="46" max="46" width="27.7109375" style="89" customWidth="1"/>
    <col min="47" max="47" width="26.42578125" style="89" customWidth="1"/>
    <col min="48" max="16384" width="9.140625" style="1"/>
  </cols>
  <sheetData>
    <row r="1" spans="1:47" s="107" customFormat="1" x14ac:dyDescent="0.25">
      <c r="A1" s="180" t="s">
        <v>172</v>
      </c>
      <c r="B1" s="253"/>
      <c r="C1" s="253"/>
      <c r="D1" s="253"/>
      <c r="E1" s="253"/>
      <c r="F1" s="253"/>
      <c r="G1" s="253"/>
      <c r="H1" s="253"/>
      <c r="I1" s="253"/>
      <c r="J1" s="62"/>
      <c r="K1" s="253" t="s">
        <v>212</v>
      </c>
      <c r="L1" s="253"/>
      <c r="M1" s="289"/>
      <c r="N1" s="62"/>
      <c r="O1" s="181"/>
      <c r="P1" s="181"/>
      <c r="Q1" s="181"/>
      <c r="R1" s="181"/>
      <c r="S1" s="62"/>
      <c r="T1" s="62"/>
      <c r="U1" s="62"/>
      <c r="V1" s="62"/>
      <c r="W1" s="62"/>
      <c r="X1" s="62"/>
      <c r="Y1" s="62"/>
      <c r="Z1" s="62"/>
      <c r="AA1" s="62"/>
      <c r="AB1" s="62"/>
      <c r="AC1" s="62"/>
      <c r="AD1" s="253" t="s">
        <v>215</v>
      </c>
      <c r="AE1" s="253"/>
      <c r="AF1" s="253"/>
      <c r="AG1" s="274"/>
      <c r="AH1" s="275"/>
      <c r="AI1" s="62"/>
      <c r="AJ1" s="62"/>
      <c r="AK1" s="62"/>
      <c r="AL1" s="62"/>
      <c r="AM1" s="62"/>
      <c r="AN1" s="62"/>
      <c r="AO1" s="62"/>
      <c r="AP1" s="62"/>
      <c r="AQ1" s="62"/>
      <c r="AR1" s="62"/>
      <c r="AS1" s="62"/>
      <c r="AT1" s="62"/>
      <c r="AU1" s="182"/>
    </row>
    <row r="2" spans="1:47" s="7" customFormat="1" x14ac:dyDescent="0.25">
      <c r="A2" s="217"/>
      <c r="B2" s="254"/>
      <c r="C2" s="254"/>
      <c r="D2" s="254"/>
      <c r="E2" s="254"/>
      <c r="F2" s="219"/>
      <c r="G2" s="263"/>
      <c r="H2" s="263"/>
      <c r="I2" s="263"/>
      <c r="J2" s="263"/>
      <c r="K2" s="263"/>
      <c r="L2" s="263"/>
      <c r="M2" s="263"/>
      <c r="N2" s="263"/>
      <c r="O2" s="263"/>
      <c r="P2" s="263"/>
      <c r="Q2" s="263"/>
      <c r="R2" s="263"/>
      <c r="S2" s="263"/>
      <c r="T2" s="263"/>
      <c r="U2" s="263"/>
      <c r="V2" s="263"/>
      <c r="W2" s="263"/>
      <c r="X2" s="263"/>
      <c r="Y2" s="263"/>
      <c r="Z2" s="263"/>
      <c r="AA2" s="263"/>
      <c r="AB2" s="263"/>
      <c r="AC2" s="263"/>
      <c r="AD2" s="254" t="s">
        <v>324</v>
      </c>
      <c r="AE2" s="254"/>
      <c r="AF2" s="254"/>
      <c r="AG2" s="254"/>
      <c r="AH2" s="254"/>
      <c r="AI2" s="254"/>
      <c r="AJ2" s="254"/>
      <c r="AK2" s="254"/>
      <c r="AL2" s="254"/>
      <c r="AM2" s="183"/>
      <c r="AP2" s="284"/>
      <c r="AQ2" s="284"/>
      <c r="AR2" s="284"/>
      <c r="AS2" s="284"/>
      <c r="AT2" s="284"/>
      <c r="AU2" s="285"/>
    </row>
    <row r="3" spans="1:47" s="55" customFormat="1" ht="16.5" thickBot="1" x14ac:dyDescent="0.3">
      <c r="A3" s="218" t="s">
        <v>243</v>
      </c>
      <c r="B3" s="261" t="s">
        <v>135</v>
      </c>
      <c r="C3" s="262"/>
      <c r="D3" s="262"/>
      <c r="E3" s="264" t="s">
        <v>155</v>
      </c>
      <c r="F3" s="268"/>
      <c r="G3" s="269"/>
      <c r="H3" s="269"/>
      <c r="I3" s="269"/>
      <c r="J3" s="269"/>
      <c r="K3" s="269"/>
      <c r="L3" s="265"/>
      <c r="M3" s="286" t="s">
        <v>202</v>
      </c>
      <c r="N3" s="287"/>
      <c r="O3" s="287"/>
      <c r="P3" s="287"/>
      <c r="Q3" s="287"/>
      <c r="R3" s="287"/>
      <c r="S3" s="288"/>
      <c r="T3" s="168"/>
      <c r="U3" s="168"/>
      <c r="V3" s="168"/>
      <c r="W3" s="168"/>
      <c r="X3" s="168"/>
      <c r="Y3" s="168"/>
      <c r="Z3" s="168"/>
      <c r="AA3" s="168"/>
      <c r="AB3" s="169"/>
      <c r="AC3" s="169"/>
      <c r="AD3" s="257" t="s">
        <v>196</v>
      </c>
      <c r="AE3" s="258"/>
      <c r="AF3" s="258"/>
      <c r="AG3" s="259" t="s">
        <v>197</v>
      </c>
      <c r="AH3" s="260"/>
      <c r="AI3" s="264" t="s">
        <v>198</v>
      </c>
      <c r="AJ3" s="265"/>
      <c r="AK3" s="266" t="s">
        <v>199</v>
      </c>
      <c r="AL3" s="267"/>
      <c r="AM3" s="280" t="s">
        <v>200</v>
      </c>
      <c r="AN3" s="281"/>
      <c r="AO3" s="169" t="s">
        <v>319</v>
      </c>
      <c r="AP3" s="282" t="s">
        <v>201</v>
      </c>
      <c r="AQ3" s="282"/>
      <c r="AR3" s="282"/>
      <c r="AS3" s="282"/>
      <c r="AT3" s="282"/>
      <c r="AU3" s="283"/>
    </row>
    <row r="4" spans="1:47" ht="72" customHeight="1" x14ac:dyDescent="0.25">
      <c r="A4" s="198" t="s">
        <v>30</v>
      </c>
      <c r="B4" s="199">
        <v>1</v>
      </c>
      <c r="C4" s="200">
        <v>2</v>
      </c>
      <c r="D4" s="200">
        <v>3</v>
      </c>
      <c r="E4" s="191" t="s">
        <v>306</v>
      </c>
      <c r="F4" s="191" t="s">
        <v>307</v>
      </c>
      <c r="G4" s="192">
        <v>5</v>
      </c>
      <c r="H4" s="138">
        <v>6</v>
      </c>
      <c r="I4" s="192">
        <v>7</v>
      </c>
      <c r="J4" s="192">
        <v>8</v>
      </c>
      <c r="K4" s="270" t="s">
        <v>237</v>
      </c>
      <c r="L4" s="271"/>
      <c r="M4" s="272" t="s">
        <v>238</v>
      </c>
      <c r="N4" s="273"/>
      <c r="O4" s="184">
        <v>11</v>
      </c>
      <c r="P4" s="272" t="s">
        <v>244</v>
      </c>
      <c r="Q4" s="279"/>
      <c r="R4" s="273"/>
      <c r="S4" s="185">
        <v>13</v>
      </c>
      <c r="T4" s="255" t="s">
        <v>245</v>
      </c>
      <c r="U4" s="256"/>
      <c r="V4" s="255" t="s">
        <v>239</v>
      </c>
      <c r="W4" s="256"/>
      <c r="X4" s="255" t="s">
        <v>279</v>
      </c>
      <c r="Y4" s="256"/>
      <c r="Z4" s="255" t="s">
        <v>282</v>
      </c>
      <c r="AA4" s="256"/>
      <c r="AB4" s="255" t="s">
        <v>285</v>
      </c>
      <c r="AC4" s="256"/>
      <c r="AD4" s="108" t="s">
        <v>325</v>
      </c>
      <c r="AE4" s="86" t="s">
        <v>286</v>
      </c>
      <c r="AF4" s="86" t="s">
        <v>287</v>
      </c>
      <c r="AG4" s="153" t="s">
        <v>288</v>
      </c>
      <c r="AH4" s="153" t="s">
        <v>289</v>
      </c>
      <c r="AI4" s="138" t="s">
        <v>290</v>
      </c>
      <c r="AJ4" s="245" t="s">
        <v>291</v>
      </c>
      <c r="AK4" s="123" t="s">
        <v>292</v>
      </c>
      <c r="AL4" s="123" t="s">
        <v>293</v>
      </c>
      <c r="AM4" s="108" t="s">
        <v>294</v>
      </c>
      <c r="AN4" s="246" t="s">
        <v>295</v>
      </c>
      <c r="AO4" s="108" t="s">
        <v>322</v>
      </c>
      <c r="AP4" s="276">
        <v>25</v>
      </c>
      <c r="AQ4" s="277"/>
      <c r="AR4" s="277"/>
      <c r="AS4" s="277"/>
      <c r="AT4" s="277"/>
      <c r="AU4" s="278"/>
    </row>
    <row r="5" spans="1:47" s="54" customFormat="1" ht="126" x14ac:dyDescent="0.25">
      <c r="A5" s="201"/>
      <c r="B5" s="202" t="s">
        <v>114</v>
      </c>
      <c r="C5" s="202" t="s">
        <v>104</v>
      </c>
      <c r="D5" s="202" t="s">
        <v>123</v>
      </c>
      <c r="E5" s="193" t="s">
        <v>309</v>
      </c>
      <c r="F5" s="193" t="s">
        <v>310</v>
      </c>
      <c r="G5" s="193" t="s">
        <v>187</v>
      </c>
      <c r="H5" s="193" t="s">
        <v>222</v>
      </c>
      <c r="I5" s="193" t="s">
        <v>265</v>
      </c>
      <c r="J5" s="193" t="s">
        <v>211</v>
      </c>
      <c r="K5" s="193" t="s">
        <v>191</v>
      </c>
      <c r="L5" s="193" t="s">
        <v>192</v>
      </c>
      <c r="M5" s="186" t="s">
        <v>193</v>
      </c>
      <c r="N5" s="186" t="s">
        <v>194</v>
      </c>
      <c r="O5" s="186" t="s">
        <v>221</v>
      </c>
      <c r="P5" s="186" t="s">
        <v>266</v>
      </c>
      <c r="Q5" s="186" t="s">
        <v>267</v>
      </c>
      <c r="R5" s="186" t="s">
        <v>268</v>
      </c>
      <c r="S5" s="186" t="s">
        <v>213</v>
      </c>
      <c r="T5" s="170" t="s">
        <v>246</v>
      </c>
      <c r="U5" s="170" t="s">
        <v>247</v>
      </c>
      <c r="V5" s="170" t="s">
        <v>240</v>
      </c>
      <c r="W5" s="170" t="s">
        <v>241</v>
      </c>
      <c r="X5" s="170" t="s">
        <v>280</v>
      </c>
      <c r="Y5" s="170" t="s">
        <v>281</v>
      </c>
      <c r="Z5" s="170" t="s">
        <v>283</v>
      </c>
      <c r="AA5" s="170" t="s">
        <v>284</v>
      </c>
      <c r="AB5" s="170" t="s">
        <v>195</v>
      </c>
      <c r="AC5" s="170" t="s">
        <v>242</v>
      </c>
      <c r="AD5" s="170"/>
      <c r="AE5" s="87" t="s">
        <v>311</v>
      </c>
      <c r="AF5" s="87" t="s">
        <v>313</v>
      </c>
      <c r="AG5" s="154" t="s">
        <v>314</v>
      </c>
      <c r="AH5" s="154" t="s">
        <v>204</v>
      </c>
      <c r="AI5" s="139" t="s">
        <v>315</v>
      </c>
      <c r="AJ5" s="139" t="s">
        <v>316</v>
      </c>
      <c r="AK5" s="124" t="s">
        <v>317</v>
      </c>
      <c r="AL5" s="124" t="s">
        <v>316</v>
      </c>
      <c r="AM5" s="109" t="s">
        <v>318</v>
      </c>
      <c r="AN5" s="110" t="s">
        <v>204</v>
      </c>
      <c r="AO5" s="171"/>
      <c r="AP5" s="99" t="s">
        <v>308</v>
      </c>
      <c r="AQ5" s="99" t="s">
        <v>296</v>
      </c>
      <c r="AR5" s="99" t="s">
        <v>323</v>
      </c>
      <c r="AS5" s="99" t="s">
        <v>297</v>
      </c>
      <c r="AT5" s="99" t="s">
        <v>320</v>
      </c>
      <c r="AU5" s="100" t="s">
        <v>321</v>
      </c>
    </row>
    <row r="6" spans="1:47" x14ac:dyDescent="0.25">
      <c r="A6" s="203"/>
      <c r="B6" s="204"/>
      <c r="C6" s="204"/>
      <c r="D6" s="204"/>
      <c r="E6" s="140"/>
      <c r="F6" s="140"/>
      <c r="G6" s="140"/>
      <c r="H6" s="140"/>
      <c r="I6" s="140"/>
      <c r="J6" s="140"/>
      <c r="K6" s="140" t="s">
        <v>84</v>
      </c>
      <c r="L6" s="140" t="s">
        <v>115</v>
      </c>
      <c r="M6" s="125" t="s">
        <v>84</v>
      </c>
      <c r="N6" s="125" t="s">
        <v>115</v>
      </c>
      <c r="O6" s="125"/>
      <c r="P6" s="125"/>
      <c r="Q6" s="125"/>
      <c r="R6" s="125"/>
      <c r="S6" s="125"/>
      <c r="T6" s="111" t="s">
        <v>84</v>
      </c>
      <c r="U6" s="111" t="s">
        <v>115</v>
      </c>
      <c r="V6" s="111" t="s">
        <v>84</v>
      </c>
      <c r="W6" s="111" t="s">
        <v>115</v>
      </c>
      <c r="X6" s="111" t="s">
        <v>84</v>
      </c>
      <c r="Y6" s="111" t="s">
        <v>115</v>
      </c>
      <c r="Z6" s="111" t="s">
        <v>84</v>
      </c>
      <c r="AA6" s="111" t="s">
        <v>115</v>
      </c>
      <c r="AB6" s="111" t="s">
        <v>84</v>
      </c>
      <c r="AC6" s="111" t="s">
        <v>115</v>
      </c>
      <c r="AD6" s="111" t="s">
        <v>312</v>
      </c>
      <c r="AE6" s="88"/>
      <c r="AF6" s="88"/>
      <c r="AG6" s="155"/>
      <c r="AH6" s="155"/>
      <c r="AI6" s="140"/>
      <c r="AJ6" s="140"/>
      <c r="AK6" s="125"/>
      <c r="AL6" s="125"/>
      <c r="AM6" s="111"/>
      <c r="AN6" s="111"/>
      <c r="AO6" s="111"/>
      <c r="AP6" s="88"/>
      <c r="AQ6" s="88"/>
      <c r="AR6" s="88"/>
      <c r="AS6" s="88"/>
      <c r="AT6" s="88"/>
      <c r="AU6" s="101"/>
    </row>
    <row r="7" spans="1:47" s="29" customFormat="1" x14ac:dyDescent="0.25">
      <c r="A7" s="205" t="s">
        <v>8</v>
      </c>
      <c r="B7" s="157"/>
      <c r="C7" s="157"/>
      <c r="D7" s="157"/>
      <c r="E7" s="142"/>
      <c r="F7" s="142"/>
      <c r="G7" s="142"/>
      <c r="H7" s="142"/>
      <c r="I7" s="142"/>
      <c r="J7" s="142"/>
      <c r="K7" s="194"/>
      <c r="L7" s="141"/>
      <c r="M7" s="187"/>
      <c r="N7" s="126"/>
      <c r="O7" s="126"/>
      <c r="P7" s="126"/>
      <c r="Q7" s="126"/>
      <c r="R7" s="126"/>
      <c r="S7" s="127"/>
      <c r="T7" s="172"/>
      <c r="U7" s="173"/>
      <c r="V7" s="172"/>
      <c r="W7" s="173"/>
      <c r="X7" s="174"/>
      <c r="Y7" s="173"/>
      <c r="Z7" s="174"/>
      <c r="AA7" s="173"/>
      <c r="AB7" s="174"/>
      <c r="AC7" s="173"/>
      <c r="AD7" s="172"/>
      <c r="AE7" s="97"/>
      <c r="AF7" s="97"/>
      <c r="AG7" s="156"/>
      <c r="AH7" s="157"/>
      <c r="AI7" s="141"/>
      <c r="AJ7" s="142"/>
      <c r="AK7" s="126"/>
      <c r="AL7" s="127"/>
      <c r="AM7" s="112"/>
      <c r="AN7" s="113"/>
      <c r="AO7" s="113"/>
      <c r="AP7" s="97" t="b">
        <f>IF(E7="Yes","",IF(E7="No","N/A",IF(E7="Unknown","N/A",IF(E7="Not applicable","N/A"))))</f>
        <v>0</v>
      </c>
      <c r="AQ7" s="97" t="b">
        <f>IF(G7="Yes","",IF(G7="No","N/A",IF(G7="Unknown","N/A",IF(G7="Not applicable","N/A"))))</f>
        <v>0</v>
      </c>
      <c r="AR7" s="97" t="b">
        <f t="shared" ref="AR7:AR16" si="0">IF(H7="Yes","",IF(H7="No","N/A",IF(H7="Unknown","N/A",IF(H7="Not applicable","N/A"))))</f>
        <v>0</v>
      </c>
      <c r="AS7" s="97" t="b">
        <f t="shared" ref="AS7:AS16" si="1">IF(H7="Yes","",IF(H7="No","N/A",IF(H7="Unknown","N/A",IF(H7="Not applicable","N/A"))))</f>
        <v>0</v>
      </c>
      <c r="AT7" s="102"/>
      <c r="AU7" s="103"/>
    </row>
    <row r="8" spans="1:47" s="29" customFormat="1" x14ac:dyDescent="0.25">
      <c r="A8" s="206" t="s">
        <v>9</v>
      </c>
      <c r="B8" s="157"/>
      <c r="C8" s="157"/>
      <c r="D8" s="157"/>
      <c r="E8" s="142"/>
      <c r="F8" s="142"/>
      <c r="G8" s="142"/>
      <c r="H8" s="142"/>
      <c r="I8" s="142"/>
      <c r="J8" s="142"/>
      <c r="K8" s="194"/>
      <c r="L8" s="141"/>
      <c r="M8" s="187"/>
      <c r="N8" s="126"/>
      <c r="O8" s="126"/>
      <c r="P8" s="126"/>
      <c r="Q8" s="126"/>
      <c r="R8" s="126"/>
      <c r="S8" s="127"/>
      <c r="T8" s="172"/>
      <c r="U8" s="173"/>
      <c r="V8" s="172"/>
      <c r="W8" s="173"/>
      <c r="X8" s="174"/>
      <c r="Y8" s="173"/>
      <c r="Z8" s="174"/>
      <c r="AA8" s="173"/>
      <c r="AB8" s="174"/>
      <c r="AC8" s="173"/>
      <c r="AD8" s="172"/>
      <c r="AE8" s="97"/>
      <c r="AF8" s="97"/>
      <c r="AG8" s="156"/>
      <c r="AH8" s="157"/>
      <c r="AI8" s="141"/>
      <c r="AJ8" s="142"/>
      <c r="AK8" s="126"/>
      <c r="AL8" s="127"/>
      <c r="AM8" s="113"/>
      <c r="AN8" s="113"/>
      <c r="AO8" s="113"/>
      <c r="AP8" s="97" t="b">
        <f t="shared" ref="AP8:AP16" si="2">IF(E8="Yes","",IF(E8="No","N/A",IF(E8="Unknown","N/A",IF(E8="Not applicable","N/A"))))</f>
        <v>0</v>
      </c>
      <c r="AQ8" s="97" t="b">
        <f t="shared" ref="AQ8:AQ16" si="3">IF(G8="Yes","",IF(G8="No","N/A",IF(G8="Unknown","N/A",IF(G8="Not applicable","N/A"))))</f>
        <v>0</v>
      </c>
      <c r="AR8" s="97" t="b">
        <f t="shared" si="0"/>
        <v>0</v>
      </c>
      <c r="AS8" s="97" t="b">
        <f t="shared" si="1"/>
        <v>0</v>
      </c>
      <c r="AT8" s="97"/>
      <c r="AU8" s="104"/>
    </row>
    <row r="9" spans="1:47" s="29" customFormat="1" x14ac:dyDescent="0.25">
      <c r="A9" s="206" t="s">
        <v>10</v>
      </c>
      <c r="B9" s="157"/>
      <c r="C9" s="157"/>
      <c r="D9" s="157"/>
      <c r="E9" s="142"/>
      <c r="F9" s="142"/>
      <c r="G9" s="142"/>
      <c r="H9" s="142"/>
      <c r="I9" s="142"/>
      <c r="J9" s="142"/>
      <c r="K9" s="194"/>
      <c r="L9" s="141"/>
      <c r="M9" s="187"/>
      <c r="N9" s="126"/>
      <c r="O9" s="126"/>
      <c r="P9" s="126"/>
      <c r="Q9" s="126"/>
      <c r="R9" s="126"/>
      <c r="S9" s="127"/>
      <c r="T9" s="172"/>
      <c r="U9" s="173"/>
      <c r="V9" s="172"/>
      <c r="W9" s="173"/>
      <c r="X9" s="173"/>
      <c r="Y9" s="173"/>
      <c r="Z9" s="173"/>
      <c r="AA9" s="173"/>
      <c r="AB9" s="174"/>
      <c r="AC9" s="113"/>
      <c r="AD9" s="172"/>
      <c r="AE9" s="97"/>
      <c r="AF9" s="97"/>
      <c r="AG9" s="156"/>
      <c r="AH9" s="157"/>
      <c r="AI9" s="141"/>
      <c r="AJ9" s="142"/>
      <c r="AK9" s="126"/>
      <c r="AL9" s="127"/>
      <c r="AM9" s="113"/>
      <c r="AN9" s="113"/>
      <c r="AO9" s="113"/>
      <c r="AP9" s="97" t="b">
        <f t="shared" si="2"/>
        <v>0</v>
      </c>
      <c r="AQ9" s="97" t="b">
        <f t="shared" si="3"/>
        <v>0</v>
      </c>
      <c r="AR9" s="97" t="b">
        <f t="shared" si="0"/>
        <v>0</v>
      </c>
      <c r="AS9" s="97" t="b">
        <f t="shared" si="1"/>
        <v>0</v>
      </c>
      <c r="AT9" s="97"/>
      <c r="AU9" s="104"/>
    </row>
    <row r="10" spans="1:47" s="29" customFormat="1" x14ac:dyDescent="0.25">
      <c r="A10" s="206" t="s">
        <v>11</v>
      </c>
      <c r="B10" s="157"/>
      <c r="C10" s="157"/>
      <c r="D10" s="157"/>
      <c r="E10" s="142"/>
      <c r="F10" s="142"/>
      <c r="G10" s="142"/>
      <c r="H10" s="142"/>
      <c r="I10" s="142"/>
      <c r="J10" s="142"/>
      <c r="K10" s="194"/>
      <c r="L10" s="141"/>
      <c r="M10" s="187"/>
      <c r="N10" s="126"/>
      <c r="O10" s="126"/>
      <c r="P10" s="126"/>
      <c r="Q10" s="126"/>
      <c r="R10" s="126"/>
      <c r="S10" s="127"/>
      <c r="T10" s="172"/>
      <c r="U10" s="173"/>
      <c r="V10" s="172"/>
      <c r="W10" s="173"/>
      <c r="X10" s="173"/>
      <c r="Y10" s="173"/>
      <c r="Z10" s="173"/>
      <c r="AA10" s="173"/>
      <c r="AB10" s="174"/>
      <c r="AC10" s="113"/>
      <c r="AD10" s="172"/>
      <c r="AE10" s="97"/>
      <c r="AF10" s="97"/>
      <c r="AG10" s="156"/>
      <c r="AH10" s="157"/>
      <c r="AI10" s="141"/>
      <c r="AJ10" s="142"/>
      <c r="AK10" s="126"/>
      <c r="AL10" s="127"/>
      <c r="AM10" s="113"/>
      <c r="AN10" s="113"/>
      <c r="AO10" s="113"/>
      <c r="AP10" s="97" t="b">
        <f t="shared" si="2"/>
        <v>0</v>
      </c>
      <c r="AQ10" s="97" t="b">
        <f t="shared" si="3"/>
        <v>0</v>
      </c>
      <c r="AR10" s="97" t="b">
        <f t="shared" si="0"/>
        <v>0</v>
      </c>
      <c r="AS10" s="97" t="b">
        <f t="shared" si="1"/>
        <v>0</v>
      </c>
      <c r="AT10" s="97"/>
      <c r="AU10" s="104"/>
    </row>
    <row r="11" spans="1:47" s="29" customFormat="1" x14ac:dyDescent="0.25">
      <c r="A11" s="206" t="s">
        <v>12</v>
      </c>
      <c r="B11" s="157"/>
      <c r="C11" s="157"/>
      <c r="D11" s="157"/>
      <c r="E11" s="142"/>
      <c r="F11" s="142"/>
      <c r="G11" s="142"/>
      <c r="H11" s="142"/>
      <c r="I11" s="142"/>
      <c r="J11" s="142"/>
      <c r="K11" s="194"/>
      <c r="L11" s="141"/>
      <c r="M11" s="187"/>
      <c r="N11" s="126"/>
      <c r="O11" s="126"/>
      <c r="P11" s="126"/>
      <c r="Q11" s="126"/>
      <c r="R11" s="126"/>
      <c r="S11" s="127"/>
      <c r="T11" s="172"/>
      <c r="U11" s="173"/>
      <c r="V11" s="172"/>
      <c r="W11" s="173"/>
      <c r="X11" s="173"/>
      <c r="Y11" s="173"/>
      <c r="Z11" s="173"/>
      <c r="AA11" s="173"/>
      <c r="AB11" s="174"/>
      <c r="AC11" s="113"/>
      <c r="AD11" s="172"/>
      <c r="AE11" s="97"/>
      <c r="AF11" s="97"/>
      <c r="AG11" s="156"/>
      <c r="AH11" s="157"/>
      <c r="AI11" s="141"/>
      <c r="AJ11" s="142"/>
      <c r="AK11" s="126"/>
      <c r="AL11" s="127"/>
      <c r="AM11" s="113"/>
      <c r="AN11" s="113"/>
      <c r="AO11" s="113"/>
      <c r="AP11" s="97" t="b">
        <f t="shared" si="2"/>
        <v>0</v>
      </c>
      <c r="AQ11" s="97" t="b">
        <f t="shared" si="3"/>
        <v>0</v>
      </c>
      <c r="AR11" s="97" t="b">
        <f t="shared" si="0"/>
        <v>0</v>
      </c>
      <c r="AS11" s="97" t="b">
        <f t="shared" si="1"/>
        <v>0</v>
      </c>
      <c r="AT11" s="97"/>
      <c r="AU11" s="104"/>
    </row>
    <row r="12" spans="1:47" s="29" customFormat="1" x14ac:dyDescent="0.25">
      <c r="A12" s="206" t="s">
        <v>13</v>
      </c>
      <c r="B12" s="157"/>
      <c r="C12" s="157"/>
      <c r="D12" s="157"/>
      <c r="E12" s="142"/>
      <c r="F12" s="142"/>
      <c r="G12" s="142"/>
      <c r="H12" s="142"/>
      <c r="I12" s="142"/>
      <c r="J12" s="142"/>
      <c r="K12" s="194"/>
      <c r="L12" s="141"/>
      <c r="M12" s="187"/>
      <c r="N12" s="126"/>
      <c r="O12" s="126"/>
      <c r="P12" s="126"/>
      <c r="Q12" s="126"/>
      <c r="R12" s="126"/>
      <c r="S12" s="127"/>
      <c r="T12" s="172"/>
      <c r="U12" s="173"/>
      <c r="V12" s="172"/>
      <c r="W12" s="173"/>
      <c r="X12" s="173"/>
      <c r="Y12" s="173"/>
      <c r="Z12" s="173"/>
      <c r="AA12" s="173"/>
      <c r="AB12" s="174"/>
      <c r="AC12" s="113"/>
      <c r="AD12" s="172"/>
      <c r="AE12" s="97"/>
      <c r="AF12" s="97"/>
      <c r="AG12" s="156"/>
      <c r="AH12" s="157"/>
      <c r="AI12" s="141"/>
      <c r="AJ12" s="142"/>
      <c r="AK12" s="126"/>
      <c r="AL12" s="127"/>
      <c r="AM12" s="113"/>
      <c r="AN12" s="113"/>
      <c r="AO12" s="113"/>
      <c r="AP12" s="97" t="b">
        <f t="shared" si="2"/>
        <v>0</v>
      </c>
      <c r="AQ12" s="97" t="b">
        <f t="shared" si="3"/>
        <v>0</v>
      </c>
      <c r="AR12" s="97" t="b">
        <f t="shared" si="0"/>
        <v>0</v>
      </c>
      <c r="AS12" s="97" t="b">
        <f t="shared" si="1"/>
        <v>0</v>
      </c>
      <c r="AT12" s="97"/>
      <c r="AU12" s="104"/>
    </row>
    <row r="13" spans="1:47" s="29" customFormat="1" x14ac:dyDescent="0.25">
      <c r="A13" s="206" t="s">
        <v>14</v>
      </c>
      <c r="B13" s="157"/>
      <c r="C13" s="157"/>
      <c r="D13" s="157"/>
      <c r="E13" s="142"/>
      <c r="F13" s="142"/>
      <c r="G13" s="142"/>
      <c r="H13" s="142"/>
      <c r="I13" s="142"/>
      <c r="J13" s="142"/>
      <c r="K13" s="194"/>
      <c r="L13" s="141"/>
      <c r="M13" s="187"/>
      <c r="N13" s="126"/>
      <c r="O13" s="126"/>
      <c r="P13" s="126"/>
      <c r="Q13" s="126"/>
      <c r="R13" s="126"/>
      <c r="S13" s="127"/>
      <c r="T13" s="172"/>
      <c r="U13" s="173"/>
      <c r="V13" s="172"/>
      <c r="W13" s="173"/>
      <c r="X13" s="173"/>
      <c r="Y13" s="173"/>
      <c r="Z13" s="173"/>
      <c r="AA13" s="173"/>
      <c r="AB13" s="174"/>
      <c r="AC13" s="113"/>
      <c r="AD13" s="172"/>
      <c r="AE13" s="97"/>
      <c r="AF13" s="97"/>
      <c r="AG13" s="156"/>
      <c r="AH13" s="157"/>
      <c r="AI13" s="141"/>
      <c r="AJ13" s="142"/>
      <c r="AK13" s="126"/>
      <c r="AL13" s="127"/>
      <c r="AM13" s="113"/>
      <c r="AN13" s="113"/>
      <c r="AO13" s="113"/>
      <c r="AP13" s="97" t="b">
        <f t="shared" si="2"/>
        <v>0</v>
      </c>
      <c r="AQ13" s="97" t="b">
        <f t="shared" si="3"/>
        <v>0</v>
      </c>
      <c r="AR13" s="97" t="b">
        <f t="shared" si="0"/>
        <v>0</v>
      </c>
      <c r="AS13" s="97" t="b">
        <f t="shared" si="1"/>
        <v>0</v>
      </c>
      <c r="AT13" s="97"/>
      <c r="AU13" s="104"/>
    </row>
    <row r="14" spans="1:47" s="29" customFormat="1" x14ac:dyDescent="0.25">
      <c r="A14" s="206" t="s">
        <v>15</v>
      </c>
      <c r="B14" s="157"/>
      <c r="C14" s="157"/>
      <c r="D14" s="157"/>
      <c r="E14" s="142"/>
      <c r="F14" s="142"/>
      <c r="G14" s="142"/>
      <c r="H14" s="142"/>
      <c r="I14" s="142"/>
      <c r="J14" s="142"/>
      <c r="K14" s="194"/>
      <c r="L14" s="141"/>
      <c r="M14" s="187"/>
      <c r="N14" s="126"/>
      <c r="O14" s="126"/>
      <c r="P14" s="126"/>
      <c r="Q14" s="126"/>
      <c r="R14" s="126"/>
      <c r="S14" s="127"/>
      <c r="T14" s="172"/>
      <c r="U14" s="173"/>
      <c r="V14" s="172"/>
      <c r="W14" s="173"/>
      <c r="X14" s="173"/>
      <c r="Y14" s="173"/>
      <c r="Z14" s="173"/>
      <c r="AA14" s="173"/>
      <c r="AB14" s="174"/>
      <c r="AC14" s="113"/>
      <c r="AD14" s="172"/>
      <c r="AE14" s="97"/>
      <c r="AF14" s="97"/>
      <c r="AG14" s="156"/>
      <c r="AH14" s="157"/>
      <c r="AI14" s="141"/>
      <c r="AJ14" s="142"/>
      <c r="AK14" s="126"/>
      <c r="AL14" s="127"/>
      <c r="AM14" s="113"/>
      <c r="AN14" s="113"/>
      <c r="AO14" s="113"/>
      <c r="AP14" s="97" t="b">
        <f t="shared" si="2"/>
        <v>0</v>
      </c>
      <c r="AQ14" s="97" t="b">
        <f t="shared" si="3"/>
        <v>0</v>
      </c>
      <c r="AR14" s="97" t="b">
        <f t="shared" si="0"/>
        <v>0</v>
      </c>
      <c r="AS14" s="97" t="b">
        <f t="shared" si="1"/>
        <v>0</v>
      </c>
      <c r="AT14" s="97"/>
      <c r="AU14" s="104"/>
    </row>
    <row r="15" spans="1:47" s="29" customFormat="1" x14ac:dyDescent="0.25">
      <c r="A15" s="206" t="s">
        <v>16</v>
      </c>
      <c r="B15" s="157"/>
      <c r="C15" s="157"/>
      <c r="D15" s="157"/>
      <c r="E15" s="142"/>
      <c r="F15" s="142"/>
      <c r="G15" s="142"/>
      <c r="H15" s="142"/>
      <c r="I15" s="142"/>
      <c r="J15" s="142"/>
      <c r="K15" s="194"/>
      <c r="L15" s="141"/>
      <c r="M15" s="187"/>
      <c r="N15" s="126"/>
      <c r="O15" s="126"/>
      <c r="P15" s="126"/>
      <c r="Q15" s="126"/>
      <c r="R15" s="126"/>
      <c r="S15" s="127"/>
      <c r="T15" s="172"/>
      <c r="U15" s="173"/>
      <c r="V15" s="172"/>
      <c r="W15" s="173"/>
      <c r="X15" s="173"/>
      <c r="Y15" s="173"/>
      <c r="Z15" s="173"/>
      <c r="AA15" s="173"/>
      <c r="AB15" s="174"/>
      <c r="AC15" s="113"/>
      <c r="AD15" s="172"/>
      <c r="AE15" s="97"/>
      <c r="AF15" s="97"/>
      <c r="AG15" s="156"/>
      <c r="AH15" s="157"/>
      <c r="AI15" s="141"/>
      <c r="AJ15" s="142"/>
      <c r="AK15" s="126"/>
      <c r="AL15" s="127"/>
      <c r="AM15" s="113"/>
      <c r="AN15" s="113"/>
      <c r="AO15" s="113"/>
      <c r="AP15" s="97" t="b">
        <f t="shared" si="2"/>
        <v>0</v>
      </c>
      <c r="AQ15" s="97" t="b">
        <f t="shared" si="3"/>
        <v>0</v>
      </c>
      <c r="AR15" s="97" t="b">
        <f t="shared" si="0"/>
        <v>0</v>
      </c>
      <c r="AS15" s="97" t="b">
        <f t="shared" si="1"/>
        <v>0</v>
      </c>
      <c r="AT15" s="97"/>
      <c r="AU15" s="104"/>
    </row>
    <row r="16" spans="1:47" s="29" customFormat="1" ht="79.5" thickBot="1" x14ac:dyDescent="0.3">
      <c r="A16" s="207" t="s">
        <v>107</v>
      </c>
      <c r="B16" s="159"/>
      <c r="C16" s="159"/>
      <c r="D16" s="159"/>
      <c r="E16" s="144"/>
      <c r="F16" s="144"/>
      <c r="G16" s="144"/>
      <c r="H16" s="144"/>
      <c r="I16" s="144"/>
      <c r="J16" s="144"/>
      <c r="K16" s="195"/>
      <c r="L16" s="143"/>
      <c r="M16" s="188"/>
      <c r="N16" s="128"/>
      <c r="O16" s="128"/>
      <c r="P16" s="128"/>
      <c r="Q16" s="128"/>
      <c r="R16" s="128"/>
      <c r="S16" s="129"/>
      <c r="T16" s="175"/>
      <c r="U16" s="176"/>
      <c r="V16" s="175"/>
      <c r="W16" s="176"/>
      <c r="X16" s="176"/>
      <c r="Y16" s="176"/>
      <c r="Z16" s="176"/>
      <c r="AA16" s="176"/>
      <c r="AB16" s="177"/>
      <c r="AC16" s="114"/>
      <c r="AD16" s="175"/>
      <c r="AE16" s="98"/>
      <c r="AF16" s="98"/>
      <c r="AG16" s="158"/>
      <c r="AH16" s="159"/>
      <c r="AI16" s="143"/>
      <c r="AJ16" s="144"/>
      <c r="AK16" s="128"/>
      <c r="AL16" s="129"/>
      <c r="AM16" s="114"/>
      <c r="AN16" s="114"/>
      <c r="AO16" s="114"/>
      <c r="AP16" s="98" t="b">
        <f t="shared" si="2"/>
        <v>0</v>
      </c>
      <c r="AQ16" s="98" t="b">
        <f t="shared" si="3"/>
        <v>0</v>
      </c>
      <c r="AR16" s="98" t="b">
        <f t="shared" si="0"/>
        <v>0</v>
      </c>
      <c r="AS16" s="98" t="b">
        <f t="shared" si="1"/>
        <v>0</v>
      </c>
      <c r="AT16" s="98"/>
      <c r="AU16" s="105"/>
    </row>
    <row r="17" spans="1:47" x14ac:dyDescent="0.25">
      <c r="A17" s="166"/>
      <c r="B17" s="160"/>
      <c r="C17" s="160"/>
      <c r="D17" s="160"/>
      <c r="E17" s="145"/>
      <c r="F17" s="145"/>
      <c r="G17" s="145"/>
      <c r="H17" s="145"/>
      <c r="I17" s="145"/>
      <c r="J17" s="145"/>
      <c r="K17" s="196"/>
      <c r="L17" s="197"/>
      <c r="M17" s="189"/>
      <c r="N17" s="190"/>
      <c r="O17" s="130"/>
      <c r="P17" s="130"/>
      <c r="Q17" s="130"/>
      <c r="R17" s="130"/>
      <c r="S17" s="130"/>
      <c r="T17" s="178"/>
      <c r="U17" s="179"/>
      <c r="V17" s="178"/>
      <c r="W17" s="179"/>
      <c r="X17" s="178"/>
      <c r="Y17" s="178"/>
      <c r="Z17" s="178"/>
      <c r="AA17" s="178"/>
      <c r="AB17" s="115"/>
      <c r="AC17" s="115"/>
      <c r="AD17" s="178"/>
      <c r="AE17" s="89"/>
      <c r="AF17" s="89"/>
      <c r="AG17" s="160"/>
      <c r="AH17" s="160"/>
      <c r="AI17" s="145"/>
      <c r="AJ17" s="145"/>
      <c r="AK17" s="130"/>
      <c r="AL17" s="130"/>
      <c r="AM17" s="115"/>
      <c r="AO17" s="115"/>
    </row>
    <row r="18" spans="1:47" s="8" customFormat="1" x14ac:dyDescent="0.25">
      <c r="A18" s="208" t="s">
        <v>17</v>
      </c>
      <c r="B18" s="161"/>
      <c r="C18" s="161"/>
      <c r="D18" s="161"/>
      <c r="E18" s="146"/>
      <c r="F18" s="146"/>
      <c r="G18" s="146"/>
      <c r="H18" s="146"/>
      <c r="I18" s="146"/>
      <c r="J18" s="146"/>
      <c r="K18" s="146"/>
      <c r="L18" s="146"/>
      <c r="M18" s="131"/>
      <c r="N18" s="131"/>
      <c r="O18" s="131"/>
      <c r="P18" s="131"/>
      <c r="Q18" s="131"/>
      <c r="R18" s="131"/>
      <c r="S18" s="131"/>
      <c r="T18" s="116"/>
      <c r="U18" s="116"/>
      <c r="V18" s="116"/>
      <c r="W18" s="116"/>
      <c r="X18" s="116"/>
      <c r="Y18" s="116"/>
      <c r="Z18" s="116"/>
      <c r="AA18" s="116"/>
      <c r="AB18" s="116"/>
      <c r="AC18" s="116"/>
      <c r="AD18" s="116"/>
      <c r="AE18" s="90">
        <f>COUNTIF(AE7:AE16,"Yes")</f>
        <v>0</v>
      </c>
      <c r="AF18" s="90">
        <f>COUNTIF(AF7:AF16,"Yes")</f>
        <v>0</v>
      </c>
      <c r="AG18" s="161"/>
      <c r="AH18" s="161">
        <f t="shared" ref="AH18:AL18" si="4">COUNTIF(AH7:AH16,"Yes")</f>
        <v>0</v>
      </c>
      <c r="AI18" s="146"/>
      <c r="AJ18" s="146">
        <f t="shared" si="4"/>
        <v>0</v>
      </c>
      <c r="AK18" s="131"/>
      <c r="AL18" s="131">
        <f t="shared" si="4"/>
        <v>0</v>
      </c>
      <c r="AM18" s="116"/>
      <c r="AN18" s="116">
        <f>COUNTIF(AN7:AN16,"Yes")</f>
        <v>0</v>
      </c>
      <c r="AO18" s="116"/>
      <c r="AP18" s="90">
        <f>COUNTIF(AP7:AP16,"Yes")</f>
        <v>0</v>
      </c>
      <c r="AQ18" s="90">
        <f>COUNTIF(AQ7:AQ16,"Yes")</f>
        <v>0</v>
      </c>
      <c r="AR18" s="90">
        <f>COUNTIF(AR7:AR16,"Yes")</f>
        <v>0</v>
      </c>
      <c r="AS18" s="90">
        <f t="shared" ref="AS18:AU18" si="5">COUNTIF(AS7:AS16,"Yes")</f>
        <v>0</v>
      </c>
      <c r="AT18" s="90">
        <f t="shared" si="5"/>
        <v>0</v>
      </c>
      <c r="AU18" s="90">
        <f t="shared" si="5"/>
        <v>0</v>
      </c>
    </row>
    <row r="19" spans="1:47" s="3" customFormat="1" x14ac:dyDescent="0.25">
      <c r="A19" s="209" t="s">
        <v>18</v>
      </c>
      <c r="B19" s="160"/>
      <c r="C19" s="160"/>
      <c r="D19" s="160"/>
      <c r="E19" s="145"/>
      <c r="F19" s="145"/>
      <c r="G19" s="145"/>
      <c r="H19" s="145"/>
      <c r="I19" s="145"/>
      <c r="J19" s="145"/>
      <c r="K19" s="145"/>
      <c r="L19" s="145"/>
      <c r="M19" s="130"/>
      <c r="N19" s="130"/>
      <c r="O19" s="130"/>
      <c r="P19" s="130"/>
      <c r="Q19" s="130"/>
      <c r="R19" s="130"/>
      <c r="S19" s="130"/>
      <c r="T19" s="115"/>
      <c r="U19" s="115"/>
      <c r="V19" s="115"/>
      <c r="W19" s="115"/>
      <c r="X19" s="115"/>
      <c r="Y19" s="115"/>
      <c r="Z19" s="115"/>
      <c r="AA19" s="115"/>
      <c r="AB19" s="115"/>
      <c r="AC19" s="115"/>
      <c r="AD19" s="115"/>
      <c r="AE19" s="91" t="str">
        <f>IF(ISERROR(AE18/AE22),"%",AE18/AE22*100)</f>
        <v>%</v>
      </c>
      <c r="AF19" s="91" t="str">
        <f>IF(ISERROR(AF18/AF22),"%",AF18/AF22*100)</f>
        <v>%</v>
      </c>
      <c r="AG19" s="162"/>
      <c r="AH19" s="162" t="str">
        <f t="shared" ref="AH19:AL19" si="6">IF(ISERROR(AH18/AH22),"%",AH18/AH22*100)</f>
        <v>%</v>
      </c>
      <c r="AI19" s="147"/>
      <c r="AJ19" s="147" t="str">
        <f t="shared" si="6"/>
        <v>%</v>
      </c>
      <c r="AK19" s="132"/>
      <c r="AL19" s="132" t="str">
        <f t="shared" si="6"/>
        <v>%</v>
      </c>
      <c r="AM19" s="115"/>
      <c r="AN19" s="117" t="str">
        <f>IF(ISERROR(AN18/AN22),"%",AN18/AN22*100)</f>
        <v>%</v>
      </c>
      <c r="AO19" s="117"/>
      <c r="AP19" s="91" t="str">
        <f>IF(ISERROR(AP18/AP22),"%",AP18/AP22*100)</f>
        <v>%</v>
      </c>
      <c r="AQ19" s="91" t="str">
        <f>IF(ISERROR(AQ18/AQ22),"%",AQ18/AQ22*100)</f>
        <v>%</v>
      </c>
      <c r="AR19" s="91" t="str">
        <f>IF(ISERROR(AR18/AR22),"%",AR18/AR22*100)</f>
        <v>%</v>
      </c>
      <c r="AS19" s="91" t="str">
        <f t="shared" ref="AS19:AU19" si="7">IF(ISERROR(AS18/AS22),"%",AS18/AS22*100)</f>
        <v>%</v>
      </c>
      <c r="AT19" s="91" t="str">
        <f t="shared" si="7"/>
        <v>%</v>
      </c>
      <c r="AU19" s="91" t="str">
        <f t="shared" si="7"/>
        <v>%</v>
      </c>
    </row>
    <row r="20" spans="1:47" s="8" customFormat="1" x14ac:dyDescent="0.25">
      <c r="A20" s="208" t="s">
        <v>19</v>
      </c>
      <c r="B20" s="161"/>
      <c r="C20" s="161"/>
      <c r="D20" s="161"/>
      <c r="E20" s="146"/>
      <c r="F20" s="146"/>
      <c r="G20" s="146"/>
      <c r="H20" s="146"/>
      <c r="I20" s="146"/>
      <c r="J20" s="146"/>
      <c r="K20" s="146"/>
      <c r="L20" s="146"/>
      <c r="M20" s="131"/>
      <c r="N20" s="131"/>
      <c r="O20" s="131"/>
      <c r="P20" s="131"/>
      <c r="Q20" s="131"/>
      <c r="R20" s="131"/>
      <c r="S20" s="131"/>
      <c r="T20" s="116"/>
      <c r="U20" s="116"/>
      <c r="V20" s="116"/>
      <c r="W20" s="116"/>
      <c r="X20" s="116"/>
      <c r="Y20" s="116"/>
      <c r="Z20" s="116"/>
      <c r="AA20" s="116"/>
      <c r="AB20" s="116"/>
      <c r="AC20" s="116"/>
      <c r="AD20" s="116"/>
      <c r="AE20" s="90">
        <f>COUNTIF(AE7:AE16,"No")</f>
        <v>0</v>
      </c>
      <c r="AF20" s="90">
        <f>COUNTIF(AF7:AF16,"No")</f>
        <v>0</v>
      </c>
      <c r="AG20" s="161"/>
      <c r="AH20" s="161">
        <f t="shared" ref="AH20:AL20" si="8">COUNTIF(AH7:AH16,"No")</f>
        <v>0</v>
      </c>
      <c r="AI20" s="146"/>
      <c r="AJ20" s="146">
        <f t="shared" si="8"/>
        <v>0</v>
      </c>
      <c r="AK20" s="131"/>
      <c r="AL20" s="131">
        <f t="shared" si="8"/>
        <v>0</v>
      </c>
      <c r="AM20" s="116"/>
      <c r="AN20" s="116">
        <f>COUNTIF(AN7:AN16,"No")</f>
        <v>0</v>
      </c>
      <c r="AO20" s="116"/>
      <c r="AP20" s="90">
        <f>COUNTIF(AP7:AP16,"No")</f>
        <v>0</v>
      </c>
      <c r="AQ20" s="90">
        <f>COUNTIF(AQ7:AQ16,"No")</f>
        <v>0</v>
      </c>
      <c r="AR20" s="90">
        <f>COUNTIF(AR7:AR16,"No")</f>
        <v>0</v>
      </c>
      <c r="AS20" s="90">
        <f t="shared" ref="AS20:AU20" si="9">COUNTIF(AS7:AS16,"No")</f>
        <v>0</v>
      </c>
      <c r="AT20" s="90">
        <f t="shared" si="9"/>
        <v>0</v>
      </c>
      <c r="AU20" s="90">
        <f t="shared" si="9"/>
        <v>0</v>
      </c>
    </row>
    <row r="21" spans="1:47" s="3" customFormat="1" x14ac:dyDescent="0.25">
      <c r="A21" s="209" t="s">
        <v>20</v>
      </c>
      <c r="B21" s="160"/>
      <c r="C21" s="160"/>
      <c r="D21" s="160"/>
      <c r="E21" s="145"/>
      <c r="F21" s="145"/>
      <c r="G21" s="145"/>
      <c r="H21" s="145"/>
      <c r="I21" s="145"/>
      <c r="J21" s="145"/>
      <c r="K21" s="145"/>
      <c r="L21" s="145"/>
      <c r="M21" s="130"/>
      <c r="N21" s="130"/>
      <c r="O21" s="130"/>
      <c r="P21" s="130"/>
      <c r="Q21" s="130"/>
      <c r="R21" s="130"/>
      <c r="S21" s="130"/>
      <c r="T21" s="115"/>
      <c r="U21" s="115"/>
      <c r="V21" s="115"/>
      <c r="W21" s="115"/>
      <c r="X21" s="115"/>
      <c r="Y21" s="115"/>
      <c r="Z21" s="115"/>
      <c r="AA21" s="115"/>
      <c r="AB21" s="115"/>
      <c r="AC21" s="115"/>
      <c r="AD21" s="115"/>
      <c r="AE21" s="91" t="str">
        <f>IF(ISERROR(AE20/AE22),"%",AE20/AE22*100)</f>
        <v>%</v>
      </c>
      <c r="AF21" s="91" t="str">
        <f>IF(ISERROR(AF20/AF22),"%",AF20/AF22*100)</f>
        <v>%</v>
      </c>
      <c r="AG21" s="162"/>
      <c r="AH21" s="162" t="str">
        <f t="shared" ref="AH21:AL21" si="10">IF(ISERROR(AH20/AH22),"%",AH20/AH22*100)</f>
        <v>%</v>
      </c>
      <c r="AI21" s="147"/>
      <c r="AJ21" s="147" t="str">
        <f t="shared" si="10"/>
        <v>%</v>
      </c>
      <c r="AK21" s="132"/>
      <c r="AL21" s="132" t="str">
        <f t="shared" si="10"/>
        <v>%</v>
      </c>
      <c r="AM21" s="115"/>
      <c r="AN21" s="117" t="str">
        <f>IF(ISERROR(AN20/AN22),"%",AN20/AN22*100)</f>
        <v>%</v>
      </c>
      <c r="AO21" s="117"/>
      <c r="AP21" s="91" t="str">
        <f>IF(ISERROR(AP20/AP22),"%",AP20/AP22*100)</f>
        <v>%</v>
      </c>
      <c r="AQ21" s="91" t="str">
        <f>IF(ISERROR(AQ20/AQ22),"%",AQ20/AQ22*100)</f>
        <v>%</v>
      </c>
      <c r="AR21" s="91" t="str">
        <f>IF(ISERROR(AR20/AR22),"%",AR20/AR22*100)</f>
        <v>%</v>
      </c>
      <c r="AS21" s="91" t="str">
        <f t="shared" ref="AS21:AU21" si="11">IF(ISERROR(AS20/AS22),"%",AS20/AS22*100)</f>
        <v>%</v>
      </c>
      <c r="AT21" s="91" t="str">
        <f t="shared" si="11"/>
        <v>%</v>
      </c>
      <c r="AU21" s="91" t="str">
        <f t="shared" si="11"/>
        <v>%</v>
      </c>
    </row>
    <row r="22" spans="1:47" s="8" customFormat="1" x14ac:dyDescent="0.25">
      <c r="A22" s="208" t="s">
        <v>21</v>
      </c>
      <c r="B22" s="161"/>
      <c r="C22" s="161"/>
      <c r="D22" s="161"/>
      <c r="E22" s="146"/>
      <c r="F22" s="146"/>
      <c r="G22" s="146"/>
      <c r="H22" s="146"/>
      <c r="I22" s="146"/>
      <c r="J22" s="146"/>
      <c r="K22" s="146"/>
      <c r="L22" s="146"/>
      <c r="M22" s="131"/>
      <c r="N22" s="131"/>
      <c r="O22" s="131"/>
      <c r="P22" s="131"/>
      <c r="Q22" s="131"/>
      <c r="R22" s="131"/>
      <c r="S22" s="131"/>
      <c r="T22" s="116"/>
      <c r="U22" s="116"/>
      <c r="V22" s="116"/>
      <c r="W22" s="116"/>
      <c r="X22" s="116"/>
      <c r="Y22" s="116"/>
      <c r="Z22" s="116"/>
      <c r="AA22" s="116"/>
      <c r="AB22" s="116"/>
      <c r="AC22" s="116"/>
      <c r="AD22" s="116"/>
      <c r="AE22" s="90">
        <f>SUM(AE18+AE20)</f>
        <v>0</v>
      </c>
      <c r="AF22" s="90">
        <f>SUM(AF18+AF20)</f>
        <v>0</v>
      </c>
      <c r="AG22" s="161"/>
      <c r="AH22" s="161">
        <f t="shared" ref="AH22:AL22" si="12">SUM(AH18+AH20)</f>
        <v>0</v>
      </c>
      <c r="AI22" s="146"/>
      <c r="AJ22" s="146">
        <f t="shared" si="12"/>
        <v>0</v>
      </c>
      <c r="AK22" s="131"/>
      <c r="AL22" s="131">
        <f t="shared" si="12"/>
        <v>0</v>
      </c>
      <c r="AM22" s="116"/>
      <c r="AN22" s="116">
        <f>SUM(AN18+AN20)</f>
        <v>0</v>
      </c>
      <c r="AO22" s="116"/>
      <c r="AP22" s="90">
        <f>SUM(AP18+AP20)</f>
        <v>0</v>
      </c>
      <c r="AQ22" s="90">
        <f>SUM(AQ18+AQ20)</f>
        <v>0</v>
      </c>
      <c r="AR22" s="90">
        <f>SUM(AR18+AR20)</f>
        <v>0</v>
      </c>
      <c r="AS22" s="90">
        <f t="shared" ref="AS22:AU22" si="13">SUM(AS18+AS20)</f>
        <v>0</v>
      </c>
      <c r="AT22" s="90">
        <f t="shared" si="13"/>
        <v>0</v>
      </c>
      <c r="AU22" s="90">
        <f t="shared" si="13"/>
        <v>0</v>
      </c>
    </row>
    <row r="23" spans="1:47" s="2" customFormat="1" ht="31.5" x14ac:dyDescent="0.25">
      <c r="A23" s="209" t="s">
        <v>103</v>
      </c>
      <c r="B23" s="160"/>
      <c r="C23" s="160"/>
      <c r="D23" s="160"/>
      <c r="E23" s="145"/>
      <c r="F23" s="145"/>
      <c r="G23" s="145"/>
      <c r="H23" s="145"/>
      <c r="I23" s="145"/>
      <c r="J23" s="145"/>
      <c r="K23" s="145"/>
      <c r="L23" s="145"/>
      <c r="M23" s="130"/>
      <c r="N23" s="130"/>
      <c r="O23" s="130"/>
      <c r="P23" s="130"/>
      <c r="Q23" s="130"/>
      <c r="R23" s="130"/>
      <c r="S23" s="130"/>
      <c r="T23" s="115"/>
      <c r="U23" s="115"/>
      <c r="V23" s="115"/>
      <c r="W23" s="115"/>
      <c r="X23" s="115"/>
      <c r="Y23" s="115"/>
      <c r="Z23" s="115"/>
      <c r="AA23" s="115"/>
      <c r="AB23" s="115"/>
      <c r="AC23" s="115"/>
      <c r="AD23" s="115"/>
      <c r="AE23" s="89">
        <f>COUNTIF(AE7:AE16,"") + COUNTIF(AE7:AE16,"Unknown") + COUNTIF(AE7:AE16,"Insufficient data")</f>
        <v>10</v>
      </c>
      <c r="AF23" s="89">
        <f>COUNTIF(AF7:AF16,"") + COUNTIF(AF7:AF16,"Unknown") + COUNTIF(AF7:AF16,"Insufficient data")</f>
        <v>10</v>
      </c>
      <c r="AG23" s="160"/>
      <c r="AH23" s="160">
        <f t="shared" ref="AH23:AL23" si="14">COUNTIF(AH7:AH16,"") + COUNTIF(AH7:AH16,"Unknown") + COUNTIF(AH7:AH16,"Insufficient data")</f>
        <v>10</v>
      </c>
      <c r="AI23" s="145"/>
      <c r="AJ23" s="145">
        <f t="shared" si="14"/>
        <v>10</v>
      </c>
      <c r="AK23" s="130"/>
      <c r="AL23" s="130">
        <f t="shared" si="14"/>
        <v>10</v>
      </c>
      <c r="AM23" s="115"/>
      <c r="AN23" s="115">
        <f>COUNTIF(AN7:AN16,"") + COUNTIF(AN7:AN16,"Unknown") + COUNTIF(AN7:AN16,"Insufficient data")</f>
        <v>10</v>
      </c>
      <c r="AO23" s="115"/>
      <c r="AP23" s="89">
        <f>COUNTIF(AP7:AP16,"") + COUNTIF(AP7:AP16,"Unknown") + COUNTIF(AP7:AP16,"Insufficient data")</f>
        <v>0</v>
      </c>
      <c r="AQ23" s="89">
        <f>COUNTIF(AQ7:AQ16,"") + COUNTIF(AQ7:AQ16,"Unknown") + COUNTIF(AQ7:AQ16,"Insufficient data")</f>
        <v>0</v>
      </c>
      <c r="AR23" s="89">
        <f>COUNTIF(AR7:AR16,"") + COUNTIF(AR7:AR16,"Unknown") + COUNTIF(AR7:AR16,"Insufficient data")</f>
        <v>0</v>
      </c>
      <c r="AS23" s="89">
        <f t="shared" ref="AS23:AU23" si="15">COUNTIF(AS7:AS16,"") + COUNTIF(AS7:AS16,"Unknown") + COUNTIF(AS7:AS16,"Insufficient data")</f>
        <v>0</v>
      </c>
      <c r="AT23" s="89">
        <f t="shared" si="15"/>
        <v>10</v>
      </c>
      <c r="AU23" s="89">
        <f t="shared" si="15"/>
        <v>10</v>
      </c>
    </row>
    <row r="24" spans="1:47" x14ac:dyDescent="0.25">
      <c r="A24" s="209" t="s">
        <v>24</v>
      </c>
      <c r="B24" s="160"/>
      <c r="C24" s="160"/>
      <c r="D24" s="160"/>
      <c r="E24" s="145"/>
      <c r="F24" s="145"/>
      <c r="G24" s="145"/>
      <c r="H24" s="145"/>
      <c r="I24" s="145"/>
      <c r="J24" s="145"/>
      <c r="K24" s="145"/>
      <c r="L24" s="145"/>
      <c r="M24" s="130"/>
      <c r="N24" s="130"/>
      <c r="O24" s="130"/>
      <c r="P24" s="130"/>
      <c r="Q24" s="130"/>
      <c r="R24" s="130"/>
      <c r="S24" s="130"/>
      <c r="T24" s="115"/>
      <c r="U24" s="115"/>
      <c r="V24" s="115"/>
      <c r="W24" s="115"/>
      <c r="X24" s="115"/>
      <c r="Y24" s="115"/>
      <c r="Z24" s="115"/>
      <c r="AA24" s="115"/>
      <c r="AB24" s="115"/>
      <c r="AC24" s="115"/>
      <c r="AD24" s="115"/>
      <c r="AE24" s="89">
        <f>COUNTIF(AE7:AE16,"N/A") + COUNTIF(AE7:AE16,"Not applicable")</f>
        <v>0</v>
      </c>
      <c r="AF24" s="89">
        <f>COUNTIF(AF7:AF16,"N/A") + COUNTIF(AF7:AF16,"Not applicable")</f>
        <v>0</v>
      </c>
      <c r="AG24" s="160"/>
      <c r="AH24" s="160">
        <f t="shared" ref="AH24:AL24" si="16">COUNTIF(AH7:AH16,"N/A") + COUNTIF(AH7:AH16,"Not applicable")</f>
        <v>0</v>
      </c>
      <c r="AI24" s="145"/>
      <c r="AJ24" s="145">
        <f t="shared" si="16"/>
        <v>0</v>
      </c>
      <c r="AK24" s="130"/>
      <c r="AL24" s="130">
        <f t="shared" si="16"/>
        <v>0</v>
      </c>
      <c r="AM24" s="115"/>
      <c r="AN24" s="115">
        <f>COUNTIF(AN7:AN16,"N/A") + COUNTIF(AN7:AN16,"Not applicable")</f>
        <v>0</v>
      </c>
      <c r="AO24" s="115"/>
      <c r="AP24" s="89">
        <f>COUNTIF(AP7:AP16,"N/A") + COUNTIF(AP7:AP16,"Not applicable")</f>
        <v>0</v>
      </c>
      <c r="AQ24" s="89">
        <f>COUNTIF(AQ7:AQ16,"N/A") + COUNTIF(AQ7:AQ16,"Not applicable")</f>
        <v>0</v>
      </c>
      <c r="AR24" s="89">
        <f>COUNTIF(AR7:AR16,"N/A") + COUNTIF(AR7:AR16,"Not applicable")</f>
        <v>0</v>
      </c>
      <c r="AS24" s="89">
        <f t="shared" ref="AS24:AU24" si="17">COUNTIF(AS7:AS16,"N/A") + COUNTIF(AS7:AS16,"Not applicable")</f>
        <v>0</v>
      </c>
      <c r="AT24" s="89">
        <f t="shared" si="17"/>
        <v>0</v>
      </c>
      <c r="AU24" s="89">
        <f t="shared" si="17"/>
        <v>0</v>
      </c>
    </row>
    <row r="25" spans="1:47" s="8" customFormat="1" x14ac:dyDescent="0.25">
      <c r="A25" s="208" t="s">
        <v>29</v>
      </c>
      <c r="B25" s="160"/>
      <c r="C25" s="160"/>
      <c r="D25" s="160"/>
      <c r="E25" s="145"/>
      <c r="F25" s="145"/>
      <c r="G25" s="145"/>
      <c r="H25" s="145"/>
      <c r="I25" s="145"/>
      <c r="J25" s="145"/>
      <c r="K25" s="145"/>
      <c r="L25" s="145"/>
      <c r="M25" s="130"/>
      <c r="N25" s="130"/>
      <c r="O25" s="130"/>
      <c r="P25" s="130"/>
      <c r="Q25" s="130"/>
      <c r="R25" s="130"/>
      <c r="S25" s="130"/>
      <c r="T25" s="115"/>
      <c r="U25" s="115"/>
      <c r="V25" s="115"/>
      <c r="W25" s="115"/>
      <c r="X25" s="115"/>
      <c r="Y25" s="115"/>
      <c r="Z25" s="115"/>
      <c r="AA25" s="115"/>
      <c r="AB25" s="115"/>
      <c r="AC25" s="115"/>
      <c r="AD25" s="115"/>
      <c r="AE25" s="90">
        <f>AE18+AE20+AE23+AE24</f>
        <v>10</v>
      </c>
      <c r="AF25" s="90">
        <f>AF18+AF20+AF23+AF24</f>
        <v>10</v>
      </c>
      <c r="AG25" s="161"/>
      <c r="AH25" s="161">
        <f t="shared" ref="AH25:AL25" si="18">AH18+AH20+AH23+AH24</f>
        <v>10</v>
      </c>
      <c r="AI25" s="146"/>
      <c r="AJ25" s="146">
        <f t="shared" si="18"/>
        <v>10</v>
      </c>
      <c r="AK25" s="131"/>
      <c r="AL25" s="131">
        <f t="shared" si="18"/>
        <v>10</v>
      </c>
      <c r="AM25" s="115"/>
      <c r="AN25" s="116">
        <f>AN18+AN20+AN23+AN24</f>
        <v>10</v>
      </c>
      <c r="AO25" s="116"/>
      <c r="AP25" s="90">
        <f>AP18+AP20+AP23+AP24</f>
        <v>0</v>
      </c>
      <c r="AQ25" s="90">
        <f>AQ18+AQ20+AQ23+AQ24</f>
        <v>0</v>
      </c>
      <c r="AR25" s="90">
        <f>AR18+AR20+AR23+AR24</f>
        <v>0</v>
      </c>
      <c r="AS25" s="90">
        <f t="shared" ref="AS25:AU25" si="19">AS18+AS20+AS23+AS24</f>
        <v>0</v>
      </c>
      <c r="AT25" s="90">
        <f t="shared" si="19"/>
        <v>10</v>
      </c>
      <c r="AU25" s="90">
        <f t="shared" si="19"/>
        <v>10</v>
      </c>
    </row>
    <row r="26" spans="1:47" s="57" customFormat="1" x14ac:dyDescent="0.25">
      <c r="A26" s="210"/>
      <c r="B26" s="163"/>
      <c r="C26" s="163"/>
      <c r="D26" s="163"/>
      <c r="E26" s="148"/>
      <c r="F26" s="148"/>
      <c r="G26" s="148"/>
      <c r="H26" s="148"/>
      <c r="I26" s="148"/>
      <c r="J26" s="148"/>
      <c r="K26" s="148"/>
      <c r="L26" s="148"/>
      <c r="M26" s="133"/>
      <c r="N26" s="133"/>
      <c r="O26" s="133"/>
      <c r="P26" s="133"/>
      <c r="Q26" s="133"/>
      <c r="R26" s="133"/>
      <c r="S26" s="133"/>
      <c r="T26" s="118"/>
      <c r="U26" s="118"/>
      <c r="V26" s="118"/>
      <c r="W26" s="118"/>
      <c r="X26" s="118"/>
      <c r="Y26" s="118"/>
      <c r="Z26" s="118"/>
      <c r="AA26" s="118"/>
      <c r="AB26" s="118"/>
      <c r="AC26" s="118"/>
      <c r="AD26" s="118"/>
      <c r="AE26" s="92"/>
      <c r="AF26" s="92"/>
      <c r="AG26" s="163"/>
      <c r="AH26" s="163"/>
      <c r="AI26" s="148"/>
      <c r="AJ26" s="148"/>
      <c r="AK26" s="133"/>
      <c r="AL26" s="133"/>
      <c r="AM26" s="118"/>
      <c r="AN26" s="118"/>
      <c r="AO26" s="118"/>
      <c r="AP26" s="92"/>
      <c r="AQ26" s="92"/>
      <c r="AR26" s="92"/>
      <c r="AS26" s="92"/>
      <c r="AT26" s="92"/>
      <c r="AU26" s="92"/>
    </row>
    <row r="27" spans="1:47" s="2" customFormat="1" x14ac:dyDescent="0.25">
      <c r="A27" s="166" t="s">
        <v>61</v>
      </c>
      <c r="B27" s="161"/>
      <c r="C27" s="160"/>
      <c r="D27" s="160"/>
      <c r="E27" s="145"/>
      <c r="F27" s="145"/>
      <c r="G27" s="145"/>
      <c r="H27" s="145"/>
      <c r="I27" s="145"/>
      <c r="J27" s="145"/>
      <c r="K27" s="145"/>
      <c r="L27" s="145"/>
      <c r="M27" s="130"/>
      <c r="N27" s="130"/>
      <c r="O27" s="130"/>
      <c r="P27" s="130"/>
      <c r="Q27" s="130"/>
      <c r="R27" s="130"/>
      <c r="S27" s="130"/>
      <c r="T27" s="115"/>
      <c r="U27" s="115"/>
      <c r="V27" s="115"/>
      <c r="W27" s="115"/>
      <c r="X27" s="115"/>
      <c r="Y27" s="115"/>
      <c r="Z27" s="115"/>
      <c r="AA27" s="115"/>
      <c r="AB27" s="115"/>
      <c r="AC27" s="115"/>
      <c r="AD27" s="115"/>
      <c r="AE27" s="89">
        <f>COUNTIF(AE7:AE16,"")</f>
        <v>10</v>
      </c>
      <c r="AF27" s="89">
        <f>COUNTIF(AF7:AF16,"")</f>
        <v>10</v>
      </c>
      <c r="AG27" s="160"/>
      <c r="AH27" s="160">
        <f t="shared" ref="AH27:AL27" si="20">COUNTIF(AH7:AH16,"")</f>
        <v>10</v>
      </c>
      <c r="AI27" s="145"/>
      <c r="AJ27" s="145">
        <f t="shared" si="20"/>
        <v>10</v>
      </c>
      <c r="AK27" s="130"/>
      <c r="AL27" s="130">
        <f t="shared" si="20"/>
        <v>10</v>
      </c>
      <c r="AM27" s="115"/>
      <c r="AN27" s="115">
        <f>COUNTIF(AN7:AN16,"")</f>
        <v>10</v>
      </c>
      <c r="AO27" s="115"/>
      <c r="AP27" s="89">
        <f>COUNTIF(AP7:AP16,"")</f>
        <v>0</v>
      </c>
      <c r="AQ27" s="89">
        <f>COUNTIF(AQ7:AQ16,"")</f>
        <v>0</v>
      </c>
      <c r="AR27" s="89">
        <f>COUNTIF(AR7:AR16,"")</f>
        <v>0</v>
      </c>
      <c r="AS27" s="89">
        <f t="shared" ref="AS27:AU27" si="21">COUNTIF(AS7:AS16,"")</f>
        <v>0</v>
      </c>
      <c r="AT27" s="89">
        <f t="shared" si="21"/>
        <v>10</v>
      </c>
      <c r="AU27" s="89">
        <f t="shared" si="21"/>
        <v>10</v>
      </c>
    </row>
    <row r="28" spans="1:47" x14ac:dyDescent="0.25">
      <c r="A28" s="166" t="s">
        <v>72</v>
      </c>
      <c r="B28" s="160"/>
      <c r="C28" s="160"/>
      <c r="D28" s="160"/>
      <c r="E28" s="145"/>
      <c r="F28" s="145"/>
      <c r="G28" s="145"/>
      <c r="H28" s="145"/>
      <c r="I28" s="145"/>
      <c r="J28" s="145"/>
      <c r="K28" s="146"/>
      <c r="L28" s="146"/>
      <c r="M28" s="131"/>
      <c r="N28" s="131"/>
      <c r="O28" s="130"/>
      <c r="P28" s="130"/>
      <c r="Q28" s="130"/>
      <c r="R28" s="130"/>
      <c r="S28" s="130"/>
      <c r="T28" s="116"/>
      <c r="U28" s="116"/>
      <c r="V28" s="116"/>
      <c r="W28" s="116"/>
      <c r="X28" s="116"/>
      <c r="Y28" s="116"/>
      <c r="Z28" s="116"/>
      <c r="AA28" s="116"/>
      <c r="AB28" s="115"/>
      <c r="AC28" s="115"/>
      <c r="AD28" s="116"/>
      <c r="AE28" s="89">
        <f>+AE23</f>
        <v>10</v>
      </c>
      <c r="AF28" s="89">
        <f>+AF23</f>
        <v>10</v>
      </c>
      <c r="AG28" s="160"/>
      <c r="AH28" s="160">
        <f t="shared" ref="AH28:AL28" si="22">+AH23</f>
        <v>10</v>
      </c>
      <c r="AI28" s="145"/>
      <c r="AJ28" s="145">
        <f t="shared" si="22"/>
        <v>10</v>
      </c>
      <c r="AK28" s="130"/>
      <c r="AL28" s="130">
        <f t="shared" si="22"/>
        <v>10</v>
      </c>
      <c r="AM28" s="115"/>
      <c r="AN28" s="115">
        <f>+AN23</f>
        <v>10</v>
      </c>
      <c r="AO28" s="115"/>
      <c r="AP28" s="89">
        <f>+AP23</f>
        <v>0</v>
      </c>
      <c r="AQ28" s="89">
        <f>+AQ23</f>
        <v>0</v>
      </c>
      <c r="AR28" s="89">
        <f>+AR23</f>
        <v>0</v>
      </c>
      <c r="AS28" s="89">
        <f t="shared" ref="AS28:AU28" si="23">+AS23</f>
        <v>0</v>
      </c>
      <c r="AT28" s="89">
        <f t="shared" si="23"/>
        <v>10</v>
      </c>
      <c r="AU28" s="89">
        <f t="shared" si="23"/>
        <v>10</v>
      </c>
    </row>
    <row r="29" spans="1:47" s="3" customFormat="1" ht="47.25" x14ac:dyDescent="0.25">
      <c r="A29" s="214" t="s">
        <v>97</v>
      </c>
      <c r="B29" s="161"/>
      <c r="C29" s="160"/>
      <c r="D29" s="160"/>
      <c r="E29" s="145"/>
      <c r="F29" s="145"/>
      <c r="G29" s="145"/>
      <c r="H29" s="145"/>
      <c r="I29" s="145"/>
      <c r="J29" s="145"/>
      <c r="K29" s="145"/>
      <c r="L29" s="145"/>
      <c r="M29" s="130"/>
      <c r="N29" s="130"/>
      <c r="O29" s="130"/>
      <c r="P29" s="130"/>
      <c r="Q29" s="130"/>
      <c r="R29" s="130"/>
      <c r="S29" s="130"/>
      <c r="T29" s="115"/>
      <c r="U29" s="115"/>
      <c r="V29" s="115"/>
      <c r="W29" s="115"/>
      <c r="X29" s="115"/>
      <c r="Y29" s="115"/>
      <c r="Z29" s="115"/>
      <c r="AA29" s="115"/>
      <c r="AB29" s="115"/>
      <c r="AC29" s="115"/>
      <c r="AD29" s="115"/>
      <c r="AE29" s="91" t="str">
        <f>IF(AE23=AE25,"No data",IF(AE24=AE25,"N/A",IF(AE23+AE24=AE25,"N/A",AE19)))</f>
        <v>No data</v>
      </c>
      <c r="AF29" s="91" t="str">
        <f>IF(AF23=AF25,"No data",IF(AF24=AF25,"N/A",IF(AF23+AF24=AF25,"N/A",AF19)))</f>
        <v>No data</v>
      </c>
      <c r="AG29" s="162"/>
      <c r="AH29" s="162" t="str">
        <f>IF(AH23=AH25,"No data",IF(AH24=AH25,"N/A",IF(AH23+AH24=AH25,"N/A",AH21)))</f>
        <v>No data</v>
      </c>
      <c r="AI29" s="147"/>
      <c r="AJ29" s="147" t="str">
        <f>IF(AJ23=AJ25,"No data",IF(AJ24=AJ25,"N/A",IF(AJ23+AJ24=AJ25,"N/A",AJ21)))</f>
        <v>No data</v>
      </c>
      <c r="AK29" s="132"/>
      <c r="AL29" s="132" t="str">
        <f>IF(AL23=AL25,"No data",IF(AL24=AL25,"N/A",IF(AL23+AL24=AL25,"N/A",AL21)))</f>
        <v>No data</v>
      </c>
      <c r="AM29" s="117"/>
      <c r="AN29" s="117" t="str">
        <f>IF(AN23=AN25,"No data",IF(AN24=AN25,"N/A",IF(AN23+AN24=AN25,"N/A",AN21)))</f>
        <v>No data</v>
      </c>
      <c r="AO29" s="117"/>
      <c r="AP29" s="91" t="str">
        <f>IF(AP23=AP25,"No data",IF(AP24=AP25,"N/A",IF(AP23+AP24=AP25,"N/A",AP19)))</f>
        <v>No data</v>
      </c>
      <c r="AQ29" s="91" t="str">
        <f>IF(AQ23=AQ25,"No data",IF(AQ24=AQ25,"N/A",IF(AQ23+AQ24=AQ25,"N/A",AQ19)))</f>
        <v>No data</v>
      </c>
      <c r="AR29" s="91" t="str">
        <f>IF(AR23=AR25,"No data",IF(AR24=AR25,"N/A",IF(AR23+AR24=AR25,"N/A",AR19)))</f>
        <v>No data</v>
      </c>
      <c r="AS29" s="91" t="str">
        <f t="shared" ref="AS29:AU29" si="24">IF(AS23=AS25,"No data",IF(AS24=AS25,"N/A",IF(AS23+AS24=AS25,"N/A",AS19)))</f>
        <v>No data</v>
      </c>
      <c r="AT29" s="91" t="str">
        <f t="shared" si="24"/>
        <v>No data</v>
      </c>
      <c r="AU29" s="91" t="str">
        <f t="shared" si="24"/>
        <v>No data</v>
      </c>
    </row>
    <row r="30" spans="1:47" x14ac:dyDescent="0.25">
      <c r="A30" s="166"/>
      <c r="B30" s="160"/>
      <c r="C30" s="160"/>
      <c r="D30" s="160"/>
      <c r="E30" s="145"/>
      <c r="F30" s="145"/>
      <c r="G30" s="145"/>
      <c r="H30" s="145"/>
      <c r="I30" s="145"/>
      <c r="J30" s="145"/>
      <c r="K30" s="145"/>
      <c r="L30" s="145"/>
      <c r="M30" s="130"/>
      <c r="N30" s="130"/>
      <c r="O30" s="130"/>
      <c r="P30" s="130"/>
      <c r="Q30" s="130"/>
      <c r="R30" s="130"/>
      <c r="S30" s="130"/>
      <c r="T30" s="115"/>
      <c r="U30" s="115"/>
      <c r="V30" s="115"/>
      <c r="W30" s="115"/>
      <c r="X30" s="115"/>
      <c r="Y30" s="115"/>
      <c r="Z30" s="115"/>
      <c r="AA30" s="115"/>
      <c r="AB30" s="115"/>
      <c r="AC30" s="115"/>
      <c r="AD30" s="115"/>
      <c r="AE30" s="89"/>
      <c r="AF30" s="89"/>
      <c r="AG30" s="160"/>
      <c r="AH30" s="160"/>
      <c r="AI30" s="145"/>
      <c r="AJ30" s="145"/>
      <c r="AK30" s="130"/>
      <c r="AL30" s="130"/>
      <c r="AM30" s="115"/>
      <c r="AO30" s="115"/>
    </row>
    <row r="31" spans="1:47" s="58" customFormat="1" x14ac:dyDescent="0.25">
      <c r="A31" s="210"/>
      <c r="B31" s="211"/>
      <c r="C31" s="163"/>
      <c r="D31" s="163"/>
      <c r="E31" s="148"/>
      <c r="F31" s="148"/>
      <c r="G31" s="148"/>
      <c r="H31" s="148"/>
      <c r="I31" s="148"/>
      <c r="J31" s="148"/>
      <c r="K31" s="148"/>
      <c r="L31" s="148"/>
      <c r="M31" s="133"/>
      <c r="N31" s="133"/>
      <c r="O31" s="133"/>
      <c r="P31" s="133"/>
      <c r="Q31" s="133"/>
      <c r="R31" s="133"/>
      <c r="S31" s="133"/>
      <c r="T31" s="118"/>
      <c r="U31" s="118"/>
      <c r="V31" s="118"/>
      <c r="W31" s="118"/>
      <c r="X31" s="118"/>
      <c r="Y31" s="118"/>
      <c r="Z31" s="118"/>
      <c r="AA31" s="118"/>
      <c r="AB31" s="118"/>
      <c r="AC31" s="118"/>
      <c r="AD31" s="118"/>
      <c r="AE31" s="92"/>
      <c r="AF31" s="92"/>
      <c r="AG31" s="163"/>
      <c r="AH31" s="163"/>
      <c r="AI31" s="148"/>
      <c r="AJ31" s="148"/>
      <c r="AK31" s="133"/>
      <c r="AL31" s="133"/>
      <c r="AM31" s="118"/>
      <c r="AN31" s="118"/>
      <c r="AO31" s="118"/>
      <c r="AP31" s="92"/>
      <c r="AQ31" s="92"/>
      <c r="AR31" s="92"/>
      <c r="AS31" s="92"/>
      <c r="AT31" s="92"/>
      <c r="AU31" s="92"/>
    </row>
    <row r="32" spans="1:47" s="17" customFormat="1" x14ac:dyDescent="0.25">
      <c r="A32" s="212"/>
      <c r="B32" s="164"/>
      <c r="C32" s="164"/>
      <c r="D32" s="164"/>
      <c r="E32" s="149"/>
      <c r="F32" s="149"/>
      <c r="G32" s="149"/>
      <c r="H32" s="149"/>
      <c r="I32" s="149"/>
      <c r="J32" s="149"/>
      <c r="K32" s="149"/>
      <c r="L32" s="149"/>
      <c r="M32" s="134"/>
      <c r="N32" s="134"/>
      <c r="O32" s="134"/>
      <c r="P32" s="134"/>
      <c r="Q32" s="134"/>
      <c r="R32" s="134"/>
      <c r="S32" s="134"/>
      <c r="T32" s="119"/>
      <c r="U32" s="119"/>
      <c r="V32" s="119"/>
      <c r="W32" s="119"/>
      <c r="X32" s="119"/>
      <c r="Y32" s="119"/>
      <c r="Z32" s="119"/>
      <c r="AA32" s="119"/>
      <c r="AB32" s="119"/>
      <c r="AC32" s="119"/>
      <c r="AD32" s="119"/>
      <c r="AE32" s="93"/>
      <c r="AF32" s="93"/>
      <c r="AG32" s="164"/>
      <c r="AH32" s="164"/>
      <c r="AI32" s="149"/>
      <c r="AJ32" s="149"/>
      <c r="AK32" s="134"/>
      <c r="AL32" s="134"/>
      <c r="AM32" s="119"/>
      <c r="AN32" s="119"/>
      <c r="AO32" s="119"/>
      <c r="AP32" s="93"/>
      <c r="AQ32" s="93"/>
      <c r="AR32" s="93"/>
      <c r="AS32" s="93"/>
      <c r="AT32" s="93"/>
      <c r="AU32" s="93"/>
    </row>
    <row r="33" spans="1:47" s="17" customFormat="1" x14ac:dyDescent="0.25">
      <c r="A33" s="212"/>
      <c r="B33" s="164"/>
      <c r="C33" s="164"/>
      <c r="D33" s="164"/>
      <c r="E33" s="149"/>
      <c r="F33" s="149"/>
      <c r="G33" s="149"/>
      <c r="H33" s="149"/>
      <c r="I33" s="149"/>
      <c r="J33" s="149"/>
      <c r="K33" s="149"/>
      <c r="L33" s="149"/>
      <c r="M33" s="134"/>
      <c r="N33" s="134"/>
      <c r="O33" s="134"/>
      <c r="P33" s="134"/>
      <c r="Q33" s="134"/>
      <c r="R33" s="134"/>
      <c r="S33" s="134"/>
      <c r="T33" s="119"/>
      <c r="U33" s="119"/>
      <c r="V33" s="119"/>
      <c r="W33" s="119"/>
      <c r="X33" s="119"/>
      <c r="Y33" s="119"/>
      <c r="Z33" s="119"/>
      <c r="AA33" s="119"/>
      <c r="AB33" s="119"/>
      <c r="AC33" s="119"/>
      <c r="AD33" s="119"/>
      <c r="AE33" s="93"/>
      <c r="AF33" s="93"/>
      <c r="AG33" s="164"/>
      <c r="AH33" s="164"/>
      <c r="AI33" s="149"/>
      <c r="AJ33" s="149"/>
      <c r="AK33" s="134"/>
      <c r="AL33" s="134"/>
      <c r="AM33" s="119"/>
      <c r="AN33" s="119"/>
      <c r="AO33" s="119"/>
      <c r="AP33" s="93"/>
      <c r="AQ33" s="93"/>
      <c r="AR33" s="93"/>
      <c r="AS33" s="93"/>
      <c r="AT33" s="93"/>
      <c r="AU33" s="93"/>
    </row>
    <row r="34" spans="1:47" s="17" customFormat="1" x14ac:dyDescent="0.25">
      <c r="A34" s="212"/>
      <c r="B34" s="213"/>
      <c r="C34" s="164"/>
      <c r="D34" s="164"/>
      <c r="E34" s="149"/>
      <c r="F34" s="149"/>
      <c r="G34" s="149"/>
      <c r="H34" s="149"/>
      <c r="I34" s="149"/>
      <c r="J34" s="149"/>
      <c r="K34" s="149"/>
      <c r="L34" s="149"/>
      <c r="M34" s="134"/>
      <c r="N34" s="134"/>
      <c r="O34" s="134"/>
      <c r="P34" s="134"/>
      <c r="Q34" s="134"/>
      <c r="R34" s="134"/>
      <c r="S34" s="134"/>
      <c r="T34" s="119"/>
      <c r="U34" s="119"/>
      <c r="V34" s="119"/>
      <c r="W34" s="119"/>
      <c r="X34" s="119"/>
      <c r="Y34" s="119"/>
      <c r="Z34" s="119"/>
      <c r="AA34" s="119"/>
      <c r="AB34" s="119"/>
      <c r="AC34" s="119"/>
      <c r="AD34" s="119"/>
      <c r="AE34" s="93"/>
      <c r="AF34" s="93"/>
      <c r="AG34" s="164"/>
      <c r="AH34" s="164"/>
      <c r="AI34" s="149"/>
      <c r="AJ34" s="149"/>
      <c r="AK34" s="134"/>
      <c r="AL34" s="134"/>
      <c r="AM34" s="119"/>
      <c r="AN34" s="119"/>
      <c r="AO34" s="119"/>
      <c r="AP34" s="93"/>
      <c r="AQ34" s="93"/>
      <c r="AR34" s="93"/>
      <c r="AS34" s="93"/>
      <c r="AT34" s="93"/>
      <c r="AU34" s="93"/>
    </row>
    <row r="35" spans="1:47" s="17" customFormat="1" x14ac:dyDescent="0.25">
      <c r="A35" s="212"/>
      <c r="B35" s="164"/>
      <c r="C35" s="164"/>
      <c r="D35" s="164"/>
      <c r="E35" s="149"/>
      <c r="F35" s="149"/>
      <c r="G35" s="149"/>
      <c r="H35" s="149"/>
      <c r="I35" s="149"/>
      <c r="J35" s="149"/>
      <c r="K35" s="149"/>
      <c r="L35" s="149"/>
      <c r="M35" s="134"/>
      <c r="N35" s="134"/>
      <c r="O35" s="134"/>
      <c r="P35" s="134"/>
      <c r="Q35" s="134"/>
      <c r="R35" s="134"/>
      <c r="S35" s="134"/>
      <c r="T35" s="119"/>
      <c r="U35" s="119"/>
      <c r="V35" s="119"/>
      <c r="W35" s="119"/>
      <c r="X35" s="119"/>
      <c r="Y35" s="119"/>
      <c r="Z35" s="119"/>
      <c r="AA35" s="119"/>
      <c r="AB35" s="119"/>
      <c r="AC35" s="119"/>
      <c r="AD35" s="119"/>
      <c r="AE35" s="93"/>
      <c r="AF35" s="93"/>
      <c r="AG35" s="164"/>
      <c r="AH35" s="164"/>
      <c r="AI35" s="149"/>
      <c r="AJ35" s="149"/>
      <c r="AK35" s="134"/>
      <c r="AL35" s="134"/>
      <c r="AM35" s="119"/>
      <c r="AN35" s="119"/>
      <c r="AO35" s="119"/>
      <c r="AP35" s="93"/>
      <c r="AQ35" s="93"/>
      <c r="AR35" s="93"/>
      <c r="AS35" s="93"/>
      <c r="AT35" s="93"/>
      <c r="AU35" s="93"/>
    </row>
    <row r="36" spans="1:47" s="17" customFormat="1" x14ac:dyDescent="0.25">
      <c r="A36" s="212"/>
      <c r="B36" s="165"/>
      <c r="C36" s="164"/>
      <c r="D36" s="164"/>
      <c r="E36" s="149"/>
      <c r="F36" s="149"/>
      <c r="G36" s="149"/>
      <c r="H36" s="149"/>
      <c r="I36" s="149"/>
      <c r="J36" s="149"/>
      <c r="K36" s="145"/>
      <c r="L36" s="145"/>
      <c r="M36" s="130"/>
      <c r="N36" s="130"/>
      <c r="O36" s="130"/>
      <c r="P36" s="130"/>
      <c r="Q36" s="130"/>
      <c r="R36" s="130"/>
      <c r="S36" s="134"/>
      <c r="T36" s="115"/>
      <c r="U36" s="115"/>
      <c r="V36" s="115"/>
      <c r="W36" s="115"/>
      <c r="X36" s="115"/>
      <c r="Y36" s="115"/>
      <c r="Z36" s="115"/>
      <c r="AA36" s="115"/>
      <c r="AB36" s="119"/>
      <c r="AC36" s="119"/>
      <c r="AD36" s="115"/>
      <c r="AE36" s="93"/>
      <c r="AF36" s="93"/>
      <c r="AG36" s="164"/>
      <c r="AH36" s="164"/>
      <c r="AI36" s="149"/>
      <c r="AJ36" s="149"/>
      <c r="AK36" s="134"/>
      <c r="AL36" s="134"/>
      <c r="AM36" s="119"/>
      <c r="AN36" s="119"/>
      <c r="AO36" s="119"/>
      <c r="AP36" s="93"/>
      <c r="AQ36" s="93"/>
      <c r="AR36" s="93"/>
      <c r="AS36" s="93"/>
      <c r="AT36" s="93"/>
      <c r="AU36" s="93"/>
    </row>
    <row r="37" spans="1:47" s="17" customFormat="1" x14ac:dyDescent="0.25">
      <c r="A37" s="212"/>
      <c r="B37" s="165"/>
      <c r="C37" s="164"/>
      <c r="D37" s="164"/>
      <c r="E37" s="149"/>
      <c r="F37" s="149"/>
      <c r="G37" s="149"/>
      <c r="H37" s="149"/>
      <c r="I37" s="149"/>
      <c r="J37" s="149"/>
      <c r="K37" s="145"/>
      <c r="L37" s="145"/>
      <c r="M37" s="130"/>
      <c r="N37" s="130"/>
      <c r="O37" s="130"/>
      <c r="P37" s="130"/>
      <c r="Q37" s="130"/>
      <c r="R37" s="130"/>
      <c r="S37" s="134"/>
      <c r="T37" s="115"/>
      <c r="U37" s="115"/>
      <c r="V37" s="115"/>
      <c r="W37" s="115"/>
      <c r="X37" s="115"/>
      <c r="Y37" s="115"/>
      <c r="Z37" s="115"/>
      <c r="AA37" s="115"/>
      <c r="AB37" s="119"/>
      <c r="AC37" s="119"/>
      <c r="AD37" s="115"/>
      <c r="AE37" s="93"/>
      <c r="AF37" s="93"/>
      <c r="AG37" s="164"/>
      <c r="AH37" s="164"/>
      <c r="AI37" s="149"/>
      <c r="AJ37" s="149"/>
      <c r="AK37" s="134"/>
      <c r="AL37" s="134"/>
      <c r="AM37" s="119"/>
      <c r="AN37" s="119"/>
      <c r="AO37" s="119"/>
      <c r="AP37" s="93"/>
      <c r="AQ37" s="93"/>
      <c r="AR37" s="93"/>
      <c r="AS37" s="93"/>
      <c r="AT37" s="93"/>
      <c r="AU37" s="93"/>
    </row>
    <row r="38" spans="1:47" s="7" customFormat="1" x14ac:dyDescent="0.25">
      <c r="A38" s="167"/>
      <c r="B38" s="165"/>
      <c r="C38" s="165"/>
      <c r="D38" s="165"/>
      <c r="E38" s="150"/>
      <c r="F38" s="150"/>
      <c r="G38" s="150"/>
      <c r="H38" s="150"/>
      <c r="I38" s="150"/>
      <c r="J38" s="150"/>
      <c r="K38" s="145"/>
      <c r="L38" s="145"/>
      <c r="M38" s="130"/>
      <c r="N38" s="130"/>
      <c r="O38" s="130"/>
      <c r="P38" s="130"/>
      <c r="Q38" s="130"/>
      <c r="R38" s="130"/>
      <c r="S38" s="135"/>
      <c r="T38" s="115"/>
      <c r="U38" s="115"/>
      <c r="V38" s="115"/>
      <c r="W38" s="115"/>
      <c r="X38" s="115"/>
      <c r="Y38" s="115"/>
      <c r="Z38" s="115"/>
      <c r="AA38" s="115"/>
      <c r="AB38" s="120"/>
      <c r="AC38" s="120"/>
      <c r="AD38" s="115"/>
      <c r="AE38" s="89"/>
      <c r="AF38" s="89"/>
      <c r="AG38" s="160"/>
      <c r="AH38" s="160"/>
      <c r="AI38" s="145"/>
      <c r="AJ38" s="145"/>
      <c r="AK38" s="130"/>
      <c r="AL38" s="130"/>
      <c r="AM38" s="120"/>
      <c r="AN38" s="115"/>
      <c r="AO38" s="115"/>
      <c r="AP38" s="94"/>
      <c r="AQ38" s="94"/>
      <c r="AR38" s="94"/>
      <c r="AS38" s="94"/>
      <c r="AT38" s="94"/>
      <c r="AU38" s="94"/>
    </row>
    <row r="39" spans="1:47" x14ac:dyDescent="0.25">
      <c r="A39" s="166"/>
      <c r="B39" s="165"/>
      <c r="C39" s="160"/>
      <c r="D39" s="160"/>
      <c r="E39" s="145"/>
      <c r="F39" s="145"/>
      <c r="G39" s="145"/>
      <c r="H39" s="145"/>
      <c r="I39" s="145"/>
      <c r="J39" s="145"/>
      <c r="K39" s="145"/>
      <c r="L39" s="145"/>
      <c r="M39" s="130"/>
      <c r="N39" s="130"/>
      <c r="O39" s="130"/>
      <c r="P39" s="130"/>
      <c r="Q39" s="130"/>
      <c r="R39" s="130"/>
      <c r="S39" s="130"/>
      <c r="T39" s="115"/>
      <c r="U39" s="115"/>
      <c r="V39" s="115"/>
      <c r="W39" s="115"/>
      <c r="X39" s="115"/>
      <c r="Y39" s="115"/>
      <c r="Z39" s="115"/>
      <c r="AA39" s="115"/>
      <c r="AB39" s="115"/>
      <c r="AC39" s="115"/>
      <c r="AD39" s="115"/>
      <c r="AE39" s="89"/>
      <c r="AF39" s="89"/>
      <c r="AG39" s="160"/>
      <c r="AH39" s="160"/>
      <c r="AI39" s="145"/>
      <c r="AJ39" s="145"/>
      <c r="AK39" s="130"/>
      <c r="AL39" s="130"/>
      <c r="AM39" s="115"/>
      <c r="AO39" s="115"/>
    </row>
    <row r="40" spans="1:47" x14ac:dyDescent="0.25">
      <c r="A40" s="166"/>
      <c r="B40" s="165"/>
      <c r="C40" s="160"/>
      <c r="D40" s="160"/>
      <c r="E40" s="145"/>
      <c r="F40" s="145"/>
      <c r="G40" s="145"/>
      <c r="H40" s="145"/>
      <c r="I40" s="145"/>
      <c r="J40" s="145"/>
      <c r="K40" s="150"/>
      <c r="L40" s="150"/>
      <c r="M40" s="135"/>
      <c r="N40" s="135"/>
      <c r="O40" s="135"/>
      <c r="P40" s="135"/>
      <c r="Q40" s="135"/>
      <c r="R40" s="135"/>
      <c r="S40" s="130"/>
      <c r="T40" s="120"/>
      <c r="U40" s="120"/>
      <c r="V40" s="120"/>
      <c r="W40" s="120"/>
      <c r="X40" s="120"/>
      <c r="Y40" s="120"/>
      <c r="Z40" s="120"/>
      <c r="AA40" s="120"/>
      <c r="AB40" s="115"/>
      <c r="AC40" s="115"/>
      <c r="AD40" s="120"/>
      <c r="AE40" s="94"/>
      <c r="AF40" s="94"/>
      <c r="AG40" s="165"/>
      <c r="AH40" s="165"/>
      <c r="AI40" s="150"/>
      <c r="AJ40" s="150"/>
      <c r="AK40" s="135"/>
      <c r="AL40" s="135"/>
      <c r="AM40" s="115"/>
      <c r="AN40" s="120"/>
      <c r="AO40" s="120"/>
    </row>
    <row r="41" spans="1:47" x14ac:dyDescent="0.25">
      <c r="A41" s="166"/>
      <c r="B41" s="165"/>
      <c r="C41" s="160"/>
      <c r="D41" s="160"/>
      <c r="E41" s="145"/>
      <c r="F41" s="145"/>
      <c r="G41" s="145"/>
      <c r="H41" s="145"/>
      <c r="I41" s="145"/>
      <c r="J41" s="145"/>
      <c r="K41" s="150"/>
      <c r="L41" s="150"/>
      <c r="M41" s="135"/>
      <c r="N41" s="135"/>
      <c r="O41" s="135"/>
      <c r="P41" s="135"/>
      <c r="Q41" s="135"/>
      <c r="R41" s="135"/>
      <c r="S41" s="130"/>
      <c r="T41" s="120"/>
      <c r="U41" s="120"/>
      <c r="V41" s="120"/>
      <c r="W41" s="120"/>
      <c r="X41" s="120"/>
      <c r="Y41" s="120"/>
      <c r="Z41" s="120"/>
      <c r="AA41" s="120"/>
      <c r="AB41" s="115"/>
      <c r="AC41" s="115"/>
      <c r="AD41" s="120"/>
      <c r="AE41" s="94"/>
      <c r="AF41" s="94"/>
      <c r="AG41" s="165"/>
      <c r="AH41" s="165"/>
      <c r="AI41" s="150"/>
      <c r="AJ41" s="150"/>
      <c r="AK41" s="135"/>
      <c r="AL41" s="135"/>
      <c r="AM41" s="115"/>
      <c r="AN41" s="120"/>
      <c r="AO41" s="120"/>
    </row>
    <row r="42" spans="1:47" x14ac:dyDescent="0.25">
      <c r="A42" s="166"/>
      <c r="B42" s="165"/>
      <c r="C42" s="160"/>
      <c r="D42" s="160"/>
      <c r="E42" s="145"/>
      <c r="F42" s="145"/>
      <c r="G42" s="145"/>
      <c r="H42" s="145"/>
      <c r="I42" s="145"/>
      <c r="J42" s="145"/>
      <c r="K42" s="145"/>
      <c r="L42" s="145"/>
      <c r="M42" s="130"/>
      <c r="N42" s="130"/>
      <c r="O42" s="130"/>
      <c r="P42" s="130"/>
      <c r="Q42" s="130"/>
      <c r="R42" s="130"/>
      <c r="S42" s="130"/>
      <c r="T42" s="115"/>
      <c r="U42" s="115"/>
      <c r="V42" s="115"/>
      <c r="W42" s="115"/>
      <c r="X42" s="115"/>
      <c r="Y42" s="115"/>
      <c r="Z42" s="115"/>
      <c r="AA42" s="115"/>
      <c r="AB42" s="115"/>
      <c r="AC42" s="115"/>
      <c r="AD42" s="115"/>
      <c r="AE42" s="89"/>
      <c r="AF42" s="89"/>
      <c r="AG42" s="160"/>
      <c r="AH42" s="160"/>
      <c r="AI42" s="145"/>
      <c r="AJ42" s="145"/>
      <c r="AK42" s="130"/>
      <c r="AL42" s="130"/>
      <c r="AM42" s="115"/>
      <c r="AO42" s="115"/>
    </row>
    <row r="43" spans="1:47" x14ac:dyDescent="0.25">
      <c r="A43" s="166"/>
      <c r="B43" s="165"/>
      <c r="C43" s="160"/>
      <c r="D43" s="160"/>
      <c r="E43" s="145"/>
      <c r="F43" s="145"/>
      <c r="G43" s="145"/>
      <c r="H43" s="145"/>
      <c r="I43" s="145"/>
      <c r="J43" s="145"/>
      <c r="K43" s="145"/>
      <c r="L43" s="145"/>
      <c r="M43" s="130"/>
      <c r="N43" s="130"/>
      <c r="O43" s="130"/>
      <c r="P43" s="130"/>
      <c r="Q43" s="130"/>
      <c r="R43" s="130"/>
      <c r="S43" s="130"/>
      <c r="T43" s="115"/>
      <c r="U43" s="115"/>
      <c r="V43" s="115"/>
      <c r="W43" s="115"/>
      <c r="X43" s="115"/>
      <c r="Y43" s="115"/>
      <c r="Z43" s="115"/>
      <c r="AA43" s="115"/>
      <c r="AB43" s="115"/>
      <c r="AC43" s="115"/>
      <c r="AD43" s="115"/>
      <c r="AE43" s="89"/>
      <c r="AF43" s="89"/>
      <c r="AG43" s="160"/>
      <c r="AH43" s="160"/>
      <c r="AI43" s="145"/>
      <c r="AJ43" s="145"/>
      <c r="AK43" s="130"/>
      <c r="AL43" s="130"/>
      <c r="AM43" s="115"/>
      <c r="AO43" s="115"/>
    </row>
    <row r="44" spans="1:47" x14ac:dyDescent="0.25">
      <c r="A44" s="166"/>
      <c r="B44" s="165"/>
      <c r="C44" s="160"/>
      <c r="D44" s="160"/>
      <c r="E44" s="145"/>
      <c r="F44" s="145"/>
      <c r="G44" s="145"/>
      <c r="H44" s="145"/>
      <c r="I44" s="145"/>
      <c r="J44" s="145"/>
      <c r="K44" s="145"/>
      <c r="L44" s="145"/>
      <c r="M44" s="130"/>
      <c r="N44" s="130"/>
      <c r="O44" s="130"/>
      <c r="P44" s="130"/>
      <c r="Q44" s="130"/>
      <c r="R44" s="130"/>
      <c r="S44" s="130"/>
      <c r="T44" s="115"/>
      <c r="U44" s="115"/>
      <c r="V44" s="115"/>
      <c r="W44" s="115"/>
      <c r="X44" s="115"/>
      <c r="Y44" s="115"/>
      <c r="Z44" s="115"/>
      <c r="AA44" s="115"/>
      <c r="AB44" s="115"/>
      <c r="AC44" s="115"/>
      <c r="AD44" s="115"/>
      <c r="AE44" s="89"/>
      <c r="AF44" s="89"/>
      <c r="AG44" s="160"/>
      <c r="AH44" s="160"/>
      <c r="AI44" s="145"/>
      <c r="AJ44" s="145"/>
      <c r="AK44" s="130"/>
      <c r="AL44" s="130"/>
      <c r="AM44" s="115"/>
      <c r="AO44" s="115"/>
    </row>
    <row r="45" spans="1:47" x14ac:dyDescent="0.25">
      <c r="A45" s="166"/>
      <c r="B45" s="164"/>
      <c r="C45" s="160"/>
      <c r="D45" s="160"/>
      <c r="E45" s="145"/>
      <c r="F45" s="145"/>
      <c r="G45" s="145"/>
      <c r="H45" s="145"/>
      <c r="I45" s="145"/>
      <c r="J45" s="145"/>
      <c r="K45" s="145"/>
      <c r="L45" s="145"/>
      <c r="M45" s="130"/>
      <c r="N45" s="130"/>
      <c r="O45" s="130"/>
      <c r="P45" s="130"/>
      <c r="Q45" s="130"/>
      <c r="R45" s="130"/>
      <c r="S45" s="130"/>
      <c r="T45" s="115"/>
      <c r="U45" s="115"/>
      <c r="V45" s="115"/>
      <c r="W45" s="115"/>
      <c r="X45" s="115"/>
      <c r="Y45" s="115"/>
      <c r="Z45" s="115"/>
      <c r="AA45" s="115"/>
      <c r="AB45" s="115"/>
      <c r="AC45" s="115"/>
      <c r="AD45" s="115"/>
      <c r="AE45" s="89"/>
      <c r="AF45" s="89"/>
      <c r="AG45" s="160"/>
      <c r="AH45" s="160"/>
      <c r="AI45" s="145"/>
      <c r="AJ45" s="145"/>
      <c r="AK45" s="130"/>
      <c r="AL45" s="130"/>
      <c r="AM45" s="115"/>
      <c r="AO45" s="115"/>
    </row>
    <row r="46" spans="1:47" x14ac:dyDescent="0.25">
      <c r="A46" s="166"/>
      <c r="B46" s="164"/>
      <c r="C46" s="166"/>
      <c r="D46" s="166"/>
      <c r="E46" s="151"/>
      <c r="F46" s="151"/>
      <c r="G46" s="151"/>
      <c r="H46" s="151"/>
      <c r="I46" s="151"/>
      <c r="J46" s="151"/>
      <c r="K46" s="151"/>
      <c r="L46" s="151"/>
      <c r="M46" s="136"/>
      <c r="N46" s="136"/>
      <c r="O46" s="136"/>
      <c r="P46" s="136"/>
      <c r="Q46" s="136"/>
      <c r="R46" s="136"/>
      <c r="S46" s="136"/>
      <c r="T46" s="121"/>
      <c r="U46" s="121"/>
      <c r="V46" s="121"/>
      <c r="W46" s="121"/>
      <c r="X46" s="121"/>
      <c r="Y46" s="121"/>
      <c r="Z46" s="121"/>
      <c r="AA46" s="121"/>
      <c r="AB46" s="121"/>
      <c r="AC46" s="121"/>
      <c r="AD46" s="121"/>
      <c r="AE46" s="95"/>
      <c r="AF46" s="95"/>
      <c r="AG46" s="166"/>
      <c r="AH46" s="166"/>
      <c r="AI46" s="151"/>
      <c r="AJ46" s="151"/>
      <c r="AK46" s="136"/>
      <c r="AL46" s="136"/>
      <c r="AM46" s="121"/>
      <c r="AO46" s="121"/>
    </row>
    <row r="47" spans="1:47" x14ac:dyDescent="0.25">
      <c r="B47" s="165"/>
    </row>
    <row r="48" spans="1:47" x14ac:dyDescent="0.25">
      <c r="B48" s="160"/>
    </row>
    <row r="49" spans="2:2" x14ac:dyDescent="0.25">
      <c r="B49" s="160"/>
    </row>
    <row r="50" spans="2:2" x14ac:dyDescent="0.25">
      <c r="B50" s="160"/>
    </row>
    <row r="51" spans="2:2" x14ac:dyDescent="0.25">
      <c r="B51" s="160"/>
    </row>
    <row r="52" spans="2:2" x14ac:dyDescent="0.25">
      <c r="B52" s="160"/>
    </row>
    <row r="53" spans="2:2" x14ac:dyDescent="0.25">
      <c r="B53" s="160"/>
    </row>
    <row r="54" spans="2:2" x14ac:dyDescent="0.25">
      <c r="B54" s="160"/>
    </row>
    <row r="55" spans="2:2" x14ac:dyDescent="0.25">
      <c r="B55" s="166"/>
    </row>
  </sheetData>
  <mergeCells count="26">
    <mergeCell ref="AG1:AH1"/>
    <mergeCell ref="AB4:AC4"/>
    <mergeCell ref="AP4:AU4"/>
    <mergeCell ref="P4:R4"/>
    <mergeCell ref="AD1:AF1"/>
    <mergeCell ref="AM3:AN3"/>
    <mergeCell ref="AP3:AU3"/>
    <mergeCell ref="AP2:AU2"/>
    <mergeCell ref="M3:S3"/>
    <mergeCell ref="K1:M1"/>
    <mergeCell ref="B1:I1"/>
    <mergeCell ref="B2:E2"/>
    <mergeCell ref="Z4:AA4"/>
    <mergeCell ref="AD3:AF3"/>
    <mergeCell ref="AG3:AH3"/>
    <mergeCell ref="B3:D3"/>
    <mergeCell ref="AD2:AL2"/>
    <mergeCell ref="G2:AC2"/>
    <mergeCell ref="AI3:AJ3"/>
    <mergeCell ref="AK3:AL3"/>
    <mergeCell ref="E3:L3"/>
    <mergeCell ref="X4:Y4"/>
    <mergeCell ref="K4:L4"/>
    <mergeCell ref="M4:N4"/>
    <mergeCell ref="T4:U4"/>
    <mergeCell ref="V4:W4"/>
  </mergeCells>
  <conditionalFormatting sqref="AE7:AF16">
    <cfRule type="expression" dxfId="8" priority="4">
      <formula>(AE7:AE16="No")</formula>
    </cfRule>
  </conditionalFormatting>
  <conditionalFormatting sqref="AH7:AH16">
    <cfRule type="expression" dxfId="7" priority="5">
      <formula>(AH7:AH16="No")</formula>
    </cfRule>
  </conditionalFormatting>
  <conditionalFormatting sqref="AJ7:AJ16">
    <cfRule type="expression" dxfId="6" priority="6">
      <formula>(AJ7:AJ16="No")</formula>
    </cfRule>
  </conditionalFormatting>
  <conditionalFormatting sqref="AL7:AL16">
    <cfRule type="expression" dxfId="5" priority="7">
      <formula>(AL7:AL16="No")</formula>
    </cfRule>
  </conditionalFormatting>
  <conditionalFormatting sqref="AN7:AN16">
    <cfRule type="expression" dxfId="4" priority="8">
      <formula>(AN7:AN16="No")</formula>
    </cfRule>
  </conditionalFormatting>
  <conditionalFormatting sqref="AP7:AU16">
    <cfRule type="expression" dxfId="3" priority="1">
      <formula>(AP7:AP16="No")</formula>
    </cfRule>
  </conditionalFormatting>
  <dataValidations count="2">
    <dataValidation type="list" allowBlank="1" showInputMessage="1" showErrorMessage="1" sqref="G7:H16 AJ7:AJ16 AH7:AH16 AL7:AL16 O7:O16 AN7:AN16 AP7:AS16" xr:uid="{07AF25C2-C3FF-4CC2-9453-E1738277A9CD}">
      <formula1>Answer3</formula1>
    </dataValidation>
    <dataValidation type="date" allowBlank="1" showInputMessage="1" showErrorMessage="1" sqref="AM18:AM19 AD17:AD19 K17:N19 T17:AA19" xr:uid="{1553D84B-9086-4F8C-96C9-3AEF8DFD6A0D}">
      <formula1>40179</formula1>
      <formula2>58441</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C906737C-2F28-417A-AFAB-C79A01CF78BA}">
          <x14:formula1>
            <xm:f>answer_sheet!$C$2:$C$4</xm:f>
          </x14:formula1>
          <xm:sqref>C7:C16</xm:sqref>
        </x14:dataValidation>
        <x14:dataValidation type="list" allowBlank="1" showInputMessage="1" showErrorMessage="1" xr:uid="{9AB64083-D6F0-4D6A-A1D1-6A7C99E5F842}">
          <x14:formula1>
            <xm:f>answer_sheet!$BZ$2:$BZ$7</xm:f>
          </x14:formula1>
          <xm:sqref>AG7:AG16 AI7:AI16</xm:sqref>
        </x14:dataValidation>
        <x14:dataValidation type="list" allowBlank="1" showInputMessage="1" showErrorMessage="1" xr:uid="{07DB5CEF-0A55-4BA2-9361-A56AFA0CDA24}">
          <x14:formula1>
            <xm:f>answer_sheet!$AI$2:$AI$5</xm:f>
          </x14:formula1>
          <xm:sqref>P7:R16</xm:sqref>
        </x14:dataValidation>
        <x14:dataValidation type="list" allowBlank="1" showInputMessage="1" showErrorMessage="1" xr:uid="{6465AEF9-46F2-45BA-82F0-F9C21CA3A592}">
          <x14:formula1>
            <xm:f>answer_sheet!$G$2:$G$4</xm:f>
          </x14:formula1>
          <xm:sqref>E7:F16 AE7:AF16 I7:I16 AO7:AO16 AT7:AU16</xm:sqref>
        </x14:dataValidation>
        <x14:dataValidation type="list" allowBlank="1" showInputMessage="1" showErrorMessage="1" xr:uid="{39D99396-802A-4DB9-AE7E-5EBE50112E30}">
          <x14:formula1>
            <xm:f>answer_sheet!$BV$2:$BV$3</xm:f>
          </x14:formula1>
          <xm:sqref>J7:J16</xm:sqref>
        </x14:dataValidation>
        <x14:dataValidation type="list" allowBlank="1" showInputMessage="1" showErrorMessage="1" xr:uid="{91BC9B09-4A7D-4644-9EE6-113B61D0E786}">
          <x14:formula1>
            <xm:f>answer_sheet!$BX$2:$BX$9</xm:f>
          </x14:formula1>
          <xm:sqref>AD7:AD16</xm:sqref>
        </x14:dataValidation>
        <x14:dataValidation type="list" allowBlank="1" showInputMessage="1" showErrorMessage="1" xr:uid="{1BFA9EEE-303B-4627-B1AF-8FE140B3B0CA}">
          <x14:formula1>
            <xm:f>answer_sheet!$BZ$2:$BZ$6</xm:f>
          </x14:formula1>
          <xm:sqref>AK7:AK16 AM7:AM16</xm:sqref>
        </x14:dataValidation>
        <x14:dataValidation type="list" allowBlank="1" showInputMessage="1" showErrorMessage="1" xr:uid="{0A480002-EEE1-4FFB-BF52-7974FE37AD0B}">
          <x14:formula1>
            <xm:f>answer_sheet!$CB$2:$CB$5</xm:f>
          </x14:formula1>
          <xm:sqref>S7:S16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3"/>
  <sheetViews>
    <sheetView showGridLines="0" zoomScale="80" zoomScaleNormal="80" workbookViewId="0">
      <selection activeCell="I21" sqref="I21"/>
    </sheetView>
  </sheetViews>
  <sheetFormatPr defaultRowHeight="15" x14ac:dyDescent="0.25"/>
  <cols>
    <col min="6" max="6" width="8.28515625" customWidth="1"/>
    <col min="7" max="7" width="32.7109375" customWidth="1"/>
    <col min="8" max="8" width="28.28515625" customWidth="1"/>
    <col min="9" max="9" width="27.140625" customWidth="1"/>
    <col min="10" max="10" width="37.42578125" customWidth="1"/>
    <col min="11" max="11" width="30.85546875" customWidth="1"/>
    <col min="12" max="12" width="36.85546875" customWidth="1"/>
    <col min="13" max="13" width="7.5703125" customWidth="1"/>
    <col min="14" max="14" width="7.28515625" customWidth="1"/>
    <col min="15" max="15" width="35.85546875" customWidth="1"/>
    <col min="16" max="16" width="31.42578125" customWidth="1"/>
    <col min="17" max="17" width="32.85546875" customWidth="1"/>
    <col min="18" max="18" width="34.5703125" customWidth="1"/>
    <col min="19" max="19" width="28.28515625" customWidth="1"/>
    <col min="20" max="20" width="36.7109375" customWidth="1"/>
  </cols>
  <sheetData>
    <row r="1" spans="1:21" ht="15" customHeight="1" x14ac:dyDescent="0.25">
      <c r="G1" s="292" t="s">
        <v>82</v>
      </c>
      <c r="H1" s="293"/>
      <c r="I1" s="294"/>
      <c r="J1" s="294"/>
      <c r="K1" s="291"/>
      <c r="L1" s="48"/>
      <c r="M1" s="48"/>
    </row>
    <row r="2" spans="1:21" ht="28.5" customHeight="1" x14ac:dyDescent="0.25">
      <c r="G2" s="229" t="s">
        <v>196</v>
      </c>
      <c r="H2" s="238" t="s">
        <v>197</v>
      </c>
      <c r="I2" s="235" t="s">
        <v>198</v>
      </c>
      <c r="J2" s="56" t="s">
        <v>199</v>
      </c>
      <c r="K2" s="232" t="s">
        <v>203</v>
      </c>
      <c r="L2" s="229" t="s">
        <v>201</v>
      </c>
      <c r="M2" s="79"/>
    </row>
    <row r="3" spans="1:21" x14ac:dyDescent="0.25">
      <c r="G3" s="230" t="s">
        <v>299</v>
      </c>
      <c r="H3" s="239" t="s">
        <v>207</v>
      </c>
      <c r="I3" s="236" t="s">
        <v>208</v>
      </c>
      <c r="J3" s="46" t="s">
        <v>209</v>
      </c>
      <c r="K3" s="233" t="s">
        <v>210</v>
      </c>
      <c r="L3" s="230" t="s">
        <v>300</v>
      </c>
      <c r="M3" s="80"/>
    </row>
    <row r="4" spans="1:21" x14ac:dyDescent="0.25">
      <c r="G4" s="230" t="s">
        <v>298</v>
      </c>
      <c r="L4" s="230" t="s">
        <v>301</v>
      </c>
      <c r="M4" s="80"/>
    </row>
    <row r="5" spans="1:21" x14ac:dyDescent="0.25">
      <c r="L5" s="230" t="s">
        <v>302</v>
      </c>
    </row>
    <row r="6" spans="1:21" x14ac:dyDescent="0.25">
      <c r="L6" s="230" t="s">
        <v>303</v>
      </c>
    </row>
    <row r="7" spans="1:21" ht="21.75" customHeight="1" x14ac:dyDescent="0.25">
      <c r="G7" s="296" t="s">
        <v>109</v>
      </c>
      <c r="H7" s="297"/>
      <c r="I7" s="297"/>
      <c r="J7" s="297"/>
      <c r="K7" s="297"/>
      <c r="L7" s="230" t="s">
        <v>304</v>
      </c>
      <c r="M7" s="9"/>
      <c r="N7" s="9"/>
      <c r="O7" s="9"/>
    </row>
    <row r="8" spans="1:21" x14ac:dyDescent="0.25">
      <c r="G8" s="9"/>
      <c r="H8" s="9"/>
      <c r="I8" s="9"/>
      <c r="J8" s="9"/>
      <c r="K8" s="9"/>
      <c r="L8" s="230" t="s">
        <v>305</v>
      </c>
      <c r="M8" s="9"/>
      <c r="N8" s="9"/>
      <c r="O8" s="9"/>
    </row>
    <row r="9" spans="1:21" ht="21" customHeight="1" x14ac:dyDescent="0.25">
      <c r="G9" s="292" t="s">
        <v>31</v>
      </c>
      <c r="H9" s="292"/>
      <c r="I9" s="293"/>
      <c r="J9" s="293"/>
      <c r="K9" s="295"/>
      <c r="L9" s="81"/>
      <c r="M9" s="79"/>
    </row>
    <row r="10" spans="1:21" ht="12.75" customHeight="1" x14ac:dyDescent="0.25">
      <c r="G10" s="229" t="s">
        <v>196</v>
      </c>
      <c r="H10" s="238" t="s">
        <v>197</v>
      </c>
      <c r="I10" s="235" t="s">
        <v>198</v>
      </c>
      <c r="J10" s="56" t="s">
        <v>199</v>
      </c>
      <c r="K10" s="232" t="s">
        <v>203</v>
      </c>
      <c r="L10" s="229" t="s">
        <v>201</v>
      </c>
    </row>
    <row r="11" spans="1:21" ht="15" customHeight="1" x14ac:dyDescent="0.25">
      <c r="G11" s="231" t="str">
        <f>+'Audit Tool'!AE29</f>
        <v>No data</v>
      </c>
      <c r="H11" s="240" t="str">
        <f>+'Audit Tool'!AH29</f>
        <v>No data</v>
      </c>
      <c r="I11" s="237" t="str">
        <f>+'Audit Tool'!AJ29</f>
        <v>No data</v>
      </c>
      <c r="J11" s="47" t="str">
        <f>+'Audit Tool'!AL29</f>
        <v>No data</v>
      </c>
      <c r="K11" s="234" t="str">
        <f>+'Audit Tool'!AN29</f>
        <v>No data</v>
      </c>
      <c r="L11" s="231" t="str">
        <f>+'Audit Tool'!AP29</f>
        <v>No data</v>
      </c>
    </row>
    <row r="12" spans="1:21" x14ac:dyDescent="0.25">
      <c r="G12" s="231" t="str">
        <f>+'Audit Tool'!AF29</f>
        <v>No data</v>
      </c>
      <c r="L12" s="231" t="str">
        <f>+'Audit Tool'!AQ29</f>
        <v>No data</v>
      </c>
    </row>
    <row r="13" spans="1:21" ht="15" customHeight="1" x14ac:dyDescent="0.25">
      <c r="L13" s="231" t="str">
        <f>+'Audit Tool'!AR29</f>
        <v>No data</v>
      </c>
    </row>
    <row r="14" spans="1:21" s="32" customFormat="1" ht="19.5" customHeight="1" x14ac:dyDescent="0.25">
      <c r="A14" s="290"/>
      <c r="B14" s="291"/>
      <c r="C14" s="291"/>
      <c r="L14" s="231" t="str">
        <f>+'Audit Tool'!AS29</f>
        <v>No data</v>
      </c>
      <c r="M14" s="49"/>
      <c r="S14"/>
      <c r="T14"/>
      <c r="U14"/>
    </row>
    <row r="15" spans="1:21" x14ac:dyDescent="0.25">
      <c r="L15" s="231" t="str">
        <f>+'Audit Tool'!AT29</f>
        <v>No data</v>
      </c>
      <c r="M15" s="49"/>
    </row>
    <row r="16" spans="1:21" x14ac:dyDescent="0.25">
      <c r="L16" s="231" t="str">
        <f>+'Audit Tool'!AU29</f>
        <v>No data</v>
      </c>
      <c r="M16" s="49"/>
    </row>
    <row r="17" spans="1:13" x14ac:dyDescent="0.25">
      <c r="M17" s="49"/>
    </row>
    <row r="18" spans="1:13" x14ac:dyDescent="0.25">
      <c r="A18" s="9"/>
      <c r="B18" s="9"/>
      <c r="C18" s="9"/>
      <c r="D18" s="9"/>
      <c r="E18" s="9"/>
      <c r="F18" s="9"/>
      <c r="G18" s="56" t="s">
        <v>196</v>
      </c>
      <c r="H18" s="56" t="s">
        <v>197</v>
      </c>
      <c r="I18" s="56" t="s">
        <v>198</v>
      </c>
      <c r="J18" s="56" t="s">
        <v>199</v>
      </c>
      <c r="K18" s="56" t="s">
        <v>203</v>
      </c>
      <c r="L18" s="56" t="s">
        <v>201</v>
      </c>
    </row>
    <row r="19" spans="1:13" ht="15" customHeight="1" x14ac:dyDescent="0.25">
      <c r="A19" s="9"/>
      <c r="G19" s="16" t="str">
        <f>IF(G11="No data", "No data", IF(G11="NA","NA",IF(G11="%","%", SUM(G11:G12)/COUNT(G11:G12))))</f>
        <v>No data</v>
      </c>
      <c r="H19" s="16" t="str">
        <f>IF(H11="No data", "No data", IF(H11="NA","NA",IF(H11="%","%", SUM(H11:H11)/COUNT(H11:H11))))</f>
        <v>No data</v>
      </c>
      <c r="I19" s="16" t="str">
        <f>IF(I11="No data", "No data", IF(I11="NA","NA",IF(I11="%","%", SUM(I11:I11)/COUNT(I11:I11))))</f>
        <v>No data</v>
      </c>
      <c r="J19" s="16" t="str">
        <f>IF(J11="No data", "No data", IF(J11="NA","NA",IF(J11="%","%", SUM(J11:J11)/COUNT(J11:J11))))</f>
        <v>No data</v>
      </c>
      <c r="K19" s="16" t="str">
        <f>IF(K11="No data", "No data", IF(K11="NA","NA",IF(K11="%","%", SUM(K11:K11)/COUNT(K11:K11))))</f>
        <v>No data</v>
      </c>
      <c r="L19" s="16" t="str">
        <f>IF(L11="No data", "No data", IF(L11="NA","NA",IF(L11="%","%", SUM(L11:L16)/COUNT(L11:L16))))</f>
        <v>No data</v>
      </c>
    </row>
    <row r="21" spans="1:13" ht="93.75" customHeight="1" x14ac:dyDescent="0.25">
      <c r="G21" s="78" t="s">
        <v>71</v>
      </c>
      <c r="H21" s="241" t="s">
        <v>32</v>
      </c>
      <c r="L21" s="9"/>
    </row>
    <row r="22" spans="1:13" x14ac:dyDescent="0.25">
      <c r="G22" s="82" t="s">
        <v>33</v>
      </c>
      <c r="H22" s="53" t="s">
        <v>113</v>
      </c>
    </row>
    <row r="23" spans="1:13" x14ac:dyDescent="0.25">
      <c r="G23" s="83" t="s">
        <v>34</v>
      </c>
      <c r="H23" s="52" t="s">
        <v>112</v>
      </c>
    </row>
    <row r="24" spans="1:13" x14ac:dyDescent="0.25">
      <c r="G24" s="84" t="s">
        <v>35</v>
      </c>
      <c r="H24" s="18" t="s">
        <v>36</v>
      </c>
    </row>
    <row r="27" spans="1:13" x14ac:dyDescent="0.25">
      <c r="G27" s="49"/>
      <c r="H27" s="50"/>
    </row>
    <row r="28" spans="1:13" x14ac:dyDescent="0.25">
      <c r="H28" s="51"/>
    </row>
    <row r="29" spans="1:13" x14ac:dyDescent="0.25">
      <c r="H29" s="51"/>
    </row>
    <row r="32" spans="1:13" x14ac:dyDescent="0.25">
      <c r="H32" s="51"/>
    </row>
    <row r="33" spans="8:8" x14ac:dyDescent="0.25">
      <c r="H33" s="51"/>
    </row>
  </sheetData>
  <mergeCells count="4">
    <mergeCell ref="A14:C14"/>
    <mergeCell ref="G1:K1"/>
    <mergeCell ref="G9:K9"/>
    <mergeCell ref="G7:K7"/>
  </mergeCells>
  <conditionalFormatting sqref="G19:L19">
    <cfRule type="cellIs" dxfId="2" priority="1" operator="between">
      <formula>0</formula>
      <formula>49</formula>
    </cfRule>
    <cfRule type="cellIs" dxfId="1" priority="2" operator="between">
      <formula>50</formula>
      <formula>89</formula>
    </cfRule>
    <cfRule type="cellIs" dxfId="0" priority="4" operator="between">
      <formula>90</formula>
      <formula>100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B694-E7EB-43F6-B86E-52D05E08C432}">
  <dimension ref="A1:H30"/>
  <sheetViews>
    <sheetView workbookViewId="0">
      <selection activeCell="B25" sqref="B25:C25"/>
    </sheetView>
  </sheetViews>
  <sheetFormatPr defaultRowHeight="15.75" x14ac:dyDescent="0.25"/>
  <cols>
    <col min="1" max="1" width="36.85546875" style="216" customWidth="1"/>
    <col min="2" max="2" width="154" style="32" bestFit="1" customWidth="1"/>
    <col min="3" max="16384" width="9.140625" style="32"/>
  </cols>
  <sheetData>
    <row r="1" spans="1:8" s="226" customFormat="1" x14ac:dyDescent="0.25">
      <c r="A1" s="299" t="s">
        <v>248</v>
      </c>
      <c r="B1" s="295"/>
    </row>
    <row r="2" spans="1:8" s="247" customFormat="1" x14ac:dyDescent="0.25">
      <c r="B2" s="249"/>
    </row>
    <row r="3" spans="1:8" s="248" customFormat="1" x14ac:dyDescent="0.25">
      <c r="A3" s="252" t="s">
        <v>269</v>
      </c>
      <c r="B3" s="298" t="s">
        <v>216</v>
      </c>
      <c r="C3" s="298"/>
      <c r="D3" s="298"/>
      <c r="E3" s="298"/>
      <c r="F3" s="298"/>
      <c r="G3" s="298"/>
      <c r="H3" s="298"/>
    </row>
    <row r="4" spans="1:8" s="248" customFormat="1" x14ac:dyDescent="0.25">
      <c r="A4" s="252"/>
      <c r="B4" s="227"/>
      <c r="C4" s="227"/>
      <c r="D4" s="227"/>
      <c r="E4" s="227"/>
      <c r="F4" s="227"/>
      <c r="G4" s="227"/>
      <c r="H4" s="227"/>
    </row>
    <row r="5" spans="1:8" x14ac:dyDescent="0.25">
      <c r="A5" s="243" t="s">
        <v>340</v>
      </c>
    </row>
    <row r="6" spans="1:8" x14ac:dyDescent="0.25">
      <c r="A6" s="243" t="s">
        <v>270</v>
      </c>
      <c r="B6" s="298" t="s">
        <v>271</v>
      </c>
      <c r="C6" s="298"/>
      <c r="D6" s="298"/>
      <c r="E6" s="298"/>
      <c r="F6" s="298"/>
      <c r="G6" s="298"/>
      <c r="H6" s="298"/>
    </row>
    <row r="7" spans="1:8" x14ac:dyDescent="0.25">
      <c r="A7" s="242"/>
      <c r="B7" s="298" t="s">
        <v>272</v>
      </c>
      <c r="C7" s="298"/>
      <c r="D7" s="298"/>
      <c r="E7" s="298"/>
      <c r="F7" s="298"/>
      <c r="G7" s="298"/>
      <c r="H7" s="298"/>
    </row>
    <row r="8" spans="1:8" x14ac:dyDescent="0.25">
      <c r="A8" s="242"/>
      <c r="B8" s="227"/>
      <c r="C8" s="227"/>
      <c r="D8" s="227"/>
      <c r="E8" s="227"/>
      <c r="F8" s="227"/>
      <c r="G8" s="227"/>
      <c r="H8" s="227"/>
    </row>
    <row r="9" spans="1:8" x14ac:dyDescent="0.25">
      <c r="A9" s="242"/>
      <c r="B9" s="298" t="s">
        <v>345</v>
      </c>
      <c r="C9" s="298"/>
      <c r="D9" s="298"/>
      <c r="E9" s="298"/>
      <c r="F9" s="298"/>
      <c r="G9" s="298"/>
      <c r="H9" s="298"/>
    </row>
    <row r="10" spans="1:8" x14ac:dyDescent="0.25">
      <c r="A10" s="242"/>
      <c r="B10" s="227"/>
      <c r="C10" s="227"/>
      <c r="D10" s="227"/>
      <c r="E10" s="227"/>
      <c r="F10" s="227"/>
      <c r="G10" s="227"/>
      <c r="H10" s="227"/>
    </row>
    <row r="11" spans="1:8" x14ac:dyDescent="0.25">
      <c r="A11" s="243" t="s">
        <v>273</v>
      </c>
    </row>
    <row r="12" spans="1:8" ht="22.5" customHeight="1" x14ac:dyDescent="0.25">
      <c r="A12" s="243" t="s">
        <v>274</v>
      </c>
      <c r="B12" s="298" t="s">
        <v>346</v>
      </c>
      <c r="C12" s="298"/>
      <c r="D12" s="298"/>
      <c r="E12" s="298"/>
      <c r="F12" s="298"/>
      <c r="G12" s="298"/>
      <c r="H12" s="298"/>
    </row>
    <row r="13" spans="1:8" ht="22.5" customHeight="1" x14ac:dyDescent="0.25">
      <c r="A13" s="243"/>
      <c r="B13" s="227"/>
      <c r="C13" s="227"/>
      <c r="D13" s="227"/>
      <c r="E13" s="227"/>
      <c r="F13" s="227"/>
      <c r="G13" s="227"/>
      <c r="H13" s="227"/>
    </row>
    <row r="14" spans="1:8" x14ac:dyDescent="0.25">
      <c r="A14" s="250" t="s">
        <v>217</v>
      </c>
      <c r="B14" s="298" t="s">
        <v>328</v>
      </c>
      <c r="C14" s="298"/>
      <c r="D14" s="298"/>
      <c r="E14" s="298"/>
      <c r="F14" s="298"/>
      <c r="G14" s="298"/>
      <c r="H14" s="298"/>
    </row>
    <row r="15" spans="1:8" x14ac:dyDescent="0.25">
      <c r="A15" s="251"/>
      <c r="B15" s="298" t="s">
        <v>214</v>
      </c>
      <c r="C15" s="298"/>
      <c r="D15" s="298"/>
      <c r="E15" s="298"/>
      <c r="F15" s="298"/>
      <c r="G15" s="298"/>
      <c r="H15" s="298"/>
    </row>
    <row r="16" spans="1:8" x14ac:dyDescent="0.25">
      <c r="A16" s="251"/>
      <c r="B16" s="227"/>
      <c r="C16" s="227"/>
      <c r="D16" s="227"/>
      <c r="E16" s="227"/>
      <c r="F16" s="227"/>
      <c r="G16" s="227"/>
      <c r="H16" s="227"/>
    </row>
    <row r="17" spans="1:8" x14ac:dyDescent="0.25">
      <c r="A17" s="251"/>
      <c r="B17" s="298" t="s">
        <v>347</v>
      </c>
      <c r="C17" s="298"/>
      <c r="D17" s="298"/>
      <c r="E17" s="298"/>
      <c r="F17" s="298"/>
      <c r="G17" s="298"/>
      <c r="H17" s="298"/>
    </row>
    <row r="18" spans="1:8" x14ac:dyDescent="0.25">
      <c r="A18" s="244"/>
      <c r="B18" s="227"/>
      <c r="C18" s="227"/>
      <c r="D18" s="227"/>
      <c r="E18" s="227"/>
      <c r="F18" s="227"/>
      <c r="G18" s="227"/>
      <c r="H18" s="227"/>
    </row>
    <row r="19" spans="1:8" x14ac:dyDescent="0.25">
      <c r="A19" s="250" t="s">
        <v>275</v>
      </c>
      <c r="B19" s="298" t="s">
        <v>219</v>
      </c>
      <c r="C19" s="298"/>
      <c r="D19" s="298"/>
      <c r="E19" s="298"/>
      <c r="F19" s="298"/>
      <c r="G19" s="298"/>
      <c r="H19" s="298"/>
    </row>
    <row r="20" spans="1:8" x14ac:dyDescent="0.25">
      <c r="A20" s="243" t="s">
        <v>218</v>
      </c>
      <c r="B20" s="298" t="s">
        <v>344</v>
      </c>
      <c r="C20" s="298"/>
      <c r="D20" s="298"/>
      <c r="E20" s="298"/>
      <c r="F20" s="298"/>
    </row>
    <row r="21" spans="1:8" x14ac:dyDescent="0.25">
      <c r="A21" s="243"/>
      <c r="B21" s="227"/>
      <c r="C21" s="227"/>
      <c r="D21" s="227"/>
      <c r="E21" s="227"/>
      <c r="F21" s="227"/>
    </row>
    <row r="22" spans="1:8" x14ac:dyDescent="0.25">
      <c r="B22" s="298" t="s">
        <v>348</v>
      </c>
      <c r="C22" s="298"/>
      <c r="D22" s="298"/>
      <c r="E22" s="298"/>
      <c r="F22" s="228"/>
      <c r="G22" s="228"/>
      <c r="H22" s="228"/>
    </row>
    <row r="23" spans="1:8" x14ac:dyDescent="0.25">
      <c r="B23" s="227"/>
      <c r="C23" s="227"/>
      <c r="D23" s="227"/>
      <c r="E23" s="227"/>
      <c r="F23" s="228"/>
      <c r="G23" s="228"/>
      <c r="H23" s="228"/>
    </row>
    <row r="24" spans="1:8" x14ac:dyDescent="0.25">
      <c r="A24" s="243" t="s">
        <v>276</v>
      </c>
      <c r="B24" s="298" t="s">
        <v>341</v>
      </c>
      <c r="C24" s="298"/>
      <c r="D24" s="228"/>
      <c r="E24" s="228"/>
      <c r="F24" s="228"/>
      <c r="G24" s="228"/>
      <c r="H24" s="228"/>
    </row>
    <row r="25" spans="1:8" x14ac:dyDescent="0.25">
      <c r="A25" s="242"/>
      <c r="B25" s="298" t="s">
        <v>277</v>
      </c>
      <c r="C25" s="298"/>
      <c r="D25" s="228"/>
      <c r="E25" s="228"/>
      <c r="F25" s="228"/>
      <c r="G25" s="228"/>
      <c r="H25" s="228"/>
    </row>
    <row r="26" spans="1:8" x14ac:dyDescent="0.25">
      <c r="A26" s="242"/>
      <c r="B26" s="227"/>
      <c r="C26" s="227"/>
      <c r="D26" s="228"/>
      <c r="E26" s="228"/>
      <c r="F26" s="228"/>
      <c r="G26" s="228"/>
      <c r="H26" s="228"/>
    </row>
    <row r="27" spans="1:8" ht="31.5" x14ac:dyDescent="0.25">
      <c r="A27" s="243" t="s">
        <v>278</v>
      </c>
      <c r="B27" s="298" t="s">
        <v>342</v>
      </c>
      <c r="C27" s="298"/>
      <c r="D27" s="228"/>
      <c r="E27" s="228"/>
      <c r="F27" s="228"/>
      <c r="G27" s="228"/>
      <c r="H27" s="228"/>
    </row>
    <row r="28" spans="1:8" x14ac:dyDescent="0.25">
      <c r="A28" s="242"/>
      <c r="B28" s="298" t="s">
        <v>343</v>
      </c>
      <c r="C28" s="298"/>
      <c r="D28" s="298"/>
      <c r="E28" s="228"/>
      <c r="F28" s="228"/>
      <c r="G28" s="228"/>
      <c r="H28" s="228"/>
    </row>
    <row r="29" spans="1:8" x14ac:dyDescent="0.25">
      <c r="A29" s="242"/>
      <c r="B29" s="228"/>
      <c r="C29" s="228"/>
      <c r="D29" s="228"/>
      <c r="E29" s="228"/>
      <c r="F29" s="228"/>
      <c r="G29" s="228"/>
      <c r="H29" s="228"/>
    </row>
    <row r="30" spans="1:8" x14ac:dyDescent="0.25">
      <c r="A30" s="242"/>
      <c r="B30" s="298" t="s">
        <v>327</v>
      </c>
      <c r="C30" s="298"/>
      <c r="D30" s="298"/>
      <c r="E30" s="298"/>
      <c r="F30" s="298"/>
      <c r="G30" s="298"/>
      <c r="H30" s="298"/>
    </row>
  </sheetData>
  <mergeCells count="17">
    <mergeCell ref="B27:C27"/>
    <mergeCell ref="B28:D28"/>
    <mergeCell ref="B30:H30"/>
    <mergeCell ref="B19:H19"/>
    <mergeCell ref="B20:F20"/>
    <mergeCell ref="B22:E22"/>
    <mergeCell ref="B24:C24"/>
    <mergeCell ref="B25:C25"/>
    <mergeCell ref="B12:H12"/>
    <mergeCell ref="A1:B1"/>
    <mergeCell ref="B14:H14"/>
    <mergeCell ref="B15:H15"/>
    <mergeCell ref="B17:H17"/>
    <mergeCell ref="B3:H3"/>
    <mergeCell ref="B6:H6"/>
    <mergeCell ref="B7:H7"/>
    <mergeCell ref="B9:H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B44BF-3C42-4B3B-BEDE-7D1AA5D8A773}">
  <sheetPr>
    <pageSetUpPr fitToPage="1"/>
  </sheetPr>
  <dimension ref="A1:D12"/>
  <sheetViews>
    <sheetView zoomScaleNormal="100" workbookViewId="0">
      <selection activeCell="E12" sqref="E12"/>
    </sheetView>
  </sheetViews>
  <sheetFormatPr defaultColWidth="9.140625" defaultRowHeight="15.75" x14ac:dyDescent="0.25"/>
  <cols>
    <col min="1" max="1" width="26.7109375" style="24" customWidth="1"/>
    <col min="2" max="2" width="90.28515625" style="2" customWidth="1"/>
    <col min="3" max="3" width="54.42578125" style="2" customWidth="1"/>
    <col min="4" max="4" width="119.85546875" style="45" customWidth="1"/>
    <col min="5" max="16384" width="9.140625" style="45"/>
  </cols>
  <sheetData>
    <row r="1" spans="1:4" ht="21" customHeight="1" x14ac:dyDescent="0.25">
      <c r="A1" s="308" t="s">
        <v>3</v>
      </c>
      <c r="B1" s="62" t="s">
        <v>206</v>
      </c>
      <c r="C1" s="62"/>
      <c r="D1" s="63"/>
    </row>
    <row r="2" spans="1:4" ht="15" x14ac:dyDescent="0.25">
      <c r="A2" s="309"/>
      <c r="B2" s="85" t="s">
        <v>205</v>
      </c>
      <c r="C2" s="215"/>
      <c r="D2" s="64"/>
    </row>
    <row r="3" spans="1:4" ht="36" customHeight="1" x14ac:dyDescent="0.25">
      <c r="A3" s="76" t="s">
        <v>60</v>
      </c>
      <c r="B3" s="60" t="s">
        <v>156</v>
      </c>
      <c r="C3" s="65" t="s">
        <v>175</v>
      </c>
      <c r="D3" s="65" t="s">
        <v>176</v>
      </c>
    </row>
    <row r="4" spans="1:4" ht="120" x14ac:dyDescent="0.25">
      <c r="A4" s="310">
        <v>1</v>
      </c>
      <c r="B4" s="71" t="s">
        <v>330</v>
      </c>
      <c r="C4" s="311" t="s">
        <v>182</v>
      </c>
      <c r="D4" s="313" t="s">
        <v>331</v>
      </c>
    </row>
    <row r="5" spans="1:4" ht="154.5" customHeight="1" x14ac:dyDescent="0.25">
      <c r="A5" s="302"/>
      <c r="B5" s="70" t="s">
        <v>177</v>
      </c>
      <c r="C5" s="312"/>
      <c r="D5" s="314"/>
    </row>
    <row r="6" spans="1:4" ht="60" x14ac:dyDescent="0.25">
      <c r="A6" s="300">
        <v>2</v>
      </c>
      <c r="B6" s="73" t="s">
        <v>332</v>
      </c>
      <c r="C6" s="315" t="s">
        <v>333</v>
      </c>
      <c r="D6" s="316" t="s">
        <v>329</v>
      </c>
    </row>
    <row r="7" spans="1:4" ht="51.75" customHeight="1" x14ac:dyDescent="0.25">
      <c r="A7" s="302"/>
      <c r="B7" s="72" t="s">
        <v>178</v>
      </c>
      <c r="C7" s="312"/>
      <c r="D7" s="314"/>
    </row>
    <row r="8" spans="1:4" ht="270" x14ac:dyDescent="0.25">
      <c r="A8" s="66">
        <v>3</v>
      </c>
      <c r="B8" s="61" t="s">
        <v>334</v>
      </c>
      <c r="C8" s="69" t="s">
        <v>183</v>
      </c>
      <c r="D8" s="67" t="s">
        <v>335</v>
      </c>
    </row>
    <row r="9" spans="1:4" ht="378.75" customHeight="1" x14ac:dyDescent="0.25">
      <c r="A9" s="66">
        <v>4</v>
      </c>
      <c r="B9" s="61" t="s">
        <v>336</v>
      </c>
      <c r="C9" s="69" t="s">
        <v>179</v>
      </c>
      <c r="D9" s="67" t="s">
        <v>337</v>
      </c>
    </row>
    <row r="10" spans="1:4" ht="110.25" x14ac:dyDescent="0.25">
      <c r="A10" s="300">
        <v>5</v>
      </c>
      <c r="B10" s="2" t="s">
        <v>338</v>
      </c>
      <c r="C10" s="303" t="s">
        <v>184</v>
      </c>
      <c r="D10" s="306" t="s">
        <v>339</v>
      </c>
    </row>
    <row r="11" spans="1:4" ht="15" x14ac:dyDescent="0.25">
      <c r="A11" s="301"/>
      <c r="B11" s="74" t="s">
        <v>180</v>
      </c>
      <c r="C11" s="304"/>
      <c r="D11" s="306"/>
    </row>
    <row r="12" spans="1:4" ht="237" customHeight="1" thickBot="1" x14ac:dyDescent="0.3">
      <c r="A12" s="302"/>
      <c r="B12" s="75" t="s">
        <v>181</v>
      </c>
      <c r="C12" s="305"/>
      <c r="D12" s="307"/>
    </row>
  </sheetData>
  <mergeCells count="10">
    <mergeCell ref="A10:A12"/>
    <mergeCell ref="C10:C12"/>
    <mergeCell ref="D10:D12"/>
    <mergeCell ref="A1:A2"/>
    <mergeCell ref="A4:A5"/>
    <mergeCell ref="C4:C5"/>
    <mergeCell ref="D4:D5"/>
    <mergeCell ref="A6:A7"/>
    <mergeCell ref="C6:C7"/>
    <mergeCell ref="D6:D7"/>
  </mergeCells>
  <hyperlinks>
    <hyperlink ref="B7" r:id="rId1" location="page=14" xr:uid="{81658712-28A2-40DE-AD07-17302C53514F}"/>
    <hyperlink ref="B12" r:id="rId2" xr:uid="{9D3B072C-48C2-4E82-8A64-349A809BC7F2}"/>
    <hyperlink ref="B2" r:id="rId3" display="https://2025ali.html/" xr:uid="{7AEF77F0-AA2D-4C9E-B8B6-626B86296B83}"/>
    <hyperlink ref="B5" r:id="rId4" location="1567523573427-07296499-aef5" xr:uid="{58230876-CCE4-4AF9-B959-CA4A2B6F1D4C}"/>
  </hyperlinks>
  <pageMargins left="0.70866141732283472" right="0.70866141732283472" top="0.74803149606299213" bottom="0.74803149606299213" header="0.31496062992125984" footer="0.31496062992125984"/>
  <pageSetup paperSize="9" scale="77"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M23"/>
  <sheetViews>
    <sheetView workbookViewId="0"/>
  </sheetViews>
  <sheetFormatPr defaultRowHeight="15" x14ac:dyDescent="0.25"/>
  <cols>
    <col min="1" max="1" width="31.85546875" bestFit="1" customWidth="1"/>
    <col min="3" max="3" width="33" bestFit="1" customWidth="1"/>
    <col min="5" max="5" width="41.7109375" bestFit="1" customWidth="1"/>
    <col min="9" max="9" width="74.7109375" bestFit="1" customWidth="1"/>
    <col min="11" max="11" width="64.42578125" bestFit="1" customWidth="1"/>
    <col min="13" max="13" width="64.42578125" bestFit="1" customWidth="1"/>
  </cols>
  <sheetData>
    <row r="1" spans="1:13" x14ac:dyDescent="0.25">
      <c r="A1" s="6" t="s">
        <v>53</v>
      </c>
    </row>
    <row r="3" spans="1:13" x14ac:dyDescent="0.25">
      <c r="A3" t="s">
        <v>39</v>
      </c>
      <c r="C3" t="s">
        <v>23</v>
      </c>
      <c r="E3" t="s">
        <v>4</v>
      </c>
      <c r="G3" t="s">
        <v>25</v>
      </c>
      <c r="I3" t="s">
        <v>40</v>
      </c>
      <c r="K3" t="s">
        <v>26</v>
      </c>
      <c r="M3" t="s">
        <v>27</v>
      </c>
    </row>
    <row r="4" spans="1:13" x14ac:dyDescent="0.25">
      <c r="A4" t="s">
        <v>41</v>
      </c>
      <c r="C4" t="s">
        <v>46</v>
      </c>
      <c r="E4" t="s">
        <v>5</v>
      </c>
      <c r="G4" t="s">
        <v>5</v>
      </c>
      <c r="I4" t="s">
        <v>5</v>
      </c>
      <c r="K4" t="s">
        <v>5</v>
      </c>
      <c r="M4" t="s">
        <v>5</v>
      </c>
    </row>
    <row r="5" spans="1:13" x14ac:dyDescent="0.25">
      <c r="A5" t="s">
        <v>6</v>
      </c>
      <c r="C5" t="s">
        <v>45</v>
      </c>
      <c r="E5" t="s">
        <v>7</v>
      </c>
      <c r="G5" t="s">
        <v>7</v>
      </c>
      <c r="I5" t="s">
        <v>7</v>
      </c>
      <c r="K5" t="s">
        <v>7</v>
      </c>
      <c r="M5" t="s">
        <v>7</v>
      </c>
    </row>
    <row r="6" spans="1:13" x14ac:dyDescent="0.25">
      <c r="E6" t="s">
        <v>47</v>
      </c>
      <c r="I6" t="s">
        <v>56</v>
      </c>
      <c r="K6" t="s">
        <v>59</v>
      </c>
      <c r="M6" t="s">
        <v>57</v>
      </c>
    </row>
    <row r="9" spans="1:13" x14ac:dyDescent="0.25">
      <c r="A9" t="s">
        <v>28</v>
      </c>
      <c r="C9" t="s">
        <v>42</v>
      </c>
      <c r="E9" t="s">
        <v>43</v>
      </c>
      <c r="G9" t="s">
        <v>44</v>
      </c>
    </row>
    <row r="10" spans="1:13" x14ac:dyDescent="0.25">
      <c r="A10" t="s">
        <v>5</v>
      </c>
      <c r="C10" t="s">
        <v>5</v>
      </c>
      <c r="E10" t="s">
        <v>5</v>
      </c>
      <c r="G10" t="s">
        <v>5</v>
      </c>
    </row>
    <row r="11" spans="1:13" x14ac:dyDescent="0.25">
      <c r="A11" t="s">
        <v>7</v>
      </c>
      <c r="C11" t="s">
        <v>7</v>
      </c>
      <c r="E11" t="s">
        <v>7</v>
      </c>
      <c r="G11" t="s">
        <v>7</v>
      </c>
    </row>
    <row r="12" spans="1:13" x14ac:dyDescent="0.25">
      <c r="A12" t="s">
        <v>49</v>
      </c>
      <c r="C12" t="s">
        <v>48</v>
      </c>
      <c r="E12" t="s">
        <v>58</v>
      </c>
      <c r="G12" t="s">
        <v>49</v>
      </c>
    </row>
    <row r="13" spans="1:13" x14ac:dyDescent="0.25">
      <c r="G13" t="s">
        <v>50</v>
      </c>
    </row>
    <row r="14" spans="1:13" x14ac:dyDescent="0.25">
      <c r="A14" t="s">
        <v>54</v>
      </c>
      <c r="C14" t="s">
        <v>55</v>
      </c>
    </row>
    <row r="15" spans="1:13" x14ac:dyDescent="0.25">
      <c r="A15" t="s">
        <v>5</v>
      </c>
      <c r="C15" t="s">
        <v>5</v>
      </c>
    </row>
    <row r="16" spans="1:13" x14ac:dyDescent="0.25">
      <c r="A16" t="s">
        <v>7</v>
      </c>
      <c r="C16" t="s">
        <v>7</v>
      </c>
    </row>
    <row r="17" spans="1:11" x14ac:dyDescent="0.25">
      <c r="A17" t="s">
        <v>51</v>
      </c>
      <c r="C17" t="s">
        <v>52</v>
      </c>
      <c r="K17" s="4"/>
    </row>
    <row r="18" spans="1:11" x14ac:dyDescent="0.25">
      <c r="K18" s="4"/>
    </row>
    <row r="19" spans="1:11" x14ac:dyDescent="0.25">
      <c r="K19" s="4"/>
    </row>
    <row r="20" spans="1:11" x14ac:dyDescent="0.25">
      <c r="K20" s="4"/>
    </row>
    <row r="21" spans="1:11" x14ac:dyDescent="0.25">
      <c r="K21" s="4"/>
    </row>
    <row r="22" spans="1:11" x14ac:dyDescent="0.25">
      <c r="A22" s="5"/>
      <c r="C22" s="5"/>
      <c r="H22" s="6"/>
    </row>
    <row r="23" spans="1:11" x14ac:dyDescent="0.25">
      <c r="H23" s="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B11"/>
  <sheetViews>
    <sheetView topLeftCell="E1" workbookViewId="0">
      <selection activeCell="BV5" sqref="BV5"/>
    </sheetView>
  </sheetViews>
  <sheetFormatPr defaultColWidth="9.140625" defaultRowHeight="15" x14ac:dyDescent="0.25"/>
  <cols>
    <col min="1" max="1" width="16.140625" style="9" bestFit="1" customWidth="1"/>
    <col min="2" max="2" width="16.140625" style="9" customWidth="1"/>
    <col min="3" max="3" width="16.140625" style="9" bestFit="1" customWidth="1"/>
    <col min="4" max="4" width="16.140625" style="9" customWidth="1"/>
    <col min="5" max="5" width="8.7109375" style="9" bestFit="1" customWidth="1"/>
    <col min="6" max="6" width="5.42578125" style="9" bestFit="1" customWidth="1"/>
    <col min="7" max="9" width="13.42578125" style="9" customWidth="1"/>
    <col min="10" max="10" width="9.140625" style="9"/>
    <col min="11" max="11" width="16.7109375" style="9" bestFit="1" customWidth="1"/>
    <col min="12" max="12" width="8.7109375" style="9" bestFit="1" customWidth="1"/>
    <col min="13" max="13" width="15.85546875" style="9" customWidth="1"/>
    <col min="14" max="14" width="8.7109375" style="9" bestFit="1" customWidth="1"/>
    <col min="15" max="17" width="14.42578125" style="9" customWidth="1"/>
    <col min="18" max="18" width="9.7109375" style="9" bestFit="1" customWidth="1"/>
    <col min="19" max="19" width="17" style="9" customWidth="1"/>
    <col min="20" max="20" width="9.7109375" style="9" bestFit="1" customWidth="1"/>
    <col min="21" max="21" width="13.42578125" style="9" customWidth="1"/>
    <col min="22" max="22" width="9.7109375" style="9" bestFit="1" customWidth="1"/>
    <col min="23" max="23" width="13.42578125" style="9" customWidth="1"/>
    <col min="24" max="24" width="9.7109375" style="9" bestFit="1" customWidth="1"/>
    <col min="25" max="25" width="13.42578125" style="9" customWidth="1"/>
    <col min="26" max="26" width="9.7109375" style="9" bestFit="1" customWidth="1"/>
    <col min="27" max="27" width="13.42578125" style="9" customWidth="1"/>
    <col min="28" max="28" width="10.7109375" style="9" bestFit="1" customWidth="1"/>
    <col min="29" max="29" width="19.85546875" style="9" customWidth="1"/>
    <col min="30" max="30" width="10.85546875" style="9" bestFit="1" customWidth="1"/>
    <col min="31" max="31" width="19.85546875" style="9" customWidth="1"/>
    <col min="32" max="32" width="9.7109375" style="9" bestFit="1" customWidth="1"/>
    <col min="33" max="33" width="19.85546875" style="9" customWidth="1"/>
    <col min="34" max="34" width="9.7109375" style="9" bestFit="1" customWidth="1"/>
    <col min="35" max="35" width="19.85546875" style="9" customWidth="1"/>
    <col min="36" max="36" width="9.7109375" style="9" bestFit="1" customWidth="1"/>
    <col min="37" max="37" width="19.85546875" style="9" customWidth="1"/>
    <col min="38" max="38" width="22.85546875" style="9" customWidth="1"/>
    <col min="39" max="39" width="9.140625" style="9"/>
    <col min="40" max="40" width="16.5703125" style="9" customWidth="1"/>
    <col min="41" max="41" width="9.140625" style="9"/>
    <col min="42" max="42" width="19.85546875" style="9" customWidth="1"/>
    <col min="43" max="43" width="9.140625" style="9"/>
    <col min="44" max="44" width="10.5703125" style="9" customWidth="1"/>
    <col min="45" max="45" width="9.140625" style="9"/>
    <col min="46" max="46" width="40" style="9" bestFit="1" customWidth="1"/>
    <col min="47" max="47" width="9.140625" style="9"/>
    <col min="48" max="48" width="46.85546875" style="9" bestFit="1" customWidth="1"/>
    <col min="49" max="49" width="9.140625" style="9"/>
    <col min="50" max="50" width="11.42578125" style="9" customWidth="1"/>
    <col min="51" max="51" width="9.140625" style="9"/>
    <col min="52" max="52" width="11.42578125" style="9" customWidth="1"/>
    <col min="53" max="53" width="9.140625" style="9"/>
    <col min="54" max="54" width="12.5703125" style="9" customWidth="1"/>
    <col min="56" max="56" width="10.7109375" style="9" bestFit="1" customWidth="1"/>
    <col min="58" max="60" width="12.28515625" style="9" customWidth="1"/>
    <col min="61" max="61" width="9.140625" style="9"/>
    <col min="62" max="62" width="20.5703125" style="9" customWidth="1"/>
    <col min="63" max="63" width="9.140625" style="9"/>
    <col min="64" max="64" width="30" style="9" customWidth="1"/>
    <col min="65" max="65" width="9.140625" style="9"/>
    <col min="66" max="66" width="12.140625" style="9" customWidth="1"/>
    <col min="67" max="67" width="9.140625" style="9"/>
    <col min="68" max="68" width="17.140625" style="9" customWidth="1"/>
    <col min="69" max="69" width="9.140625" style="9"/>
    <col min="70" max="70" width="21.140625" style="9" bestFit="1" customWidth="1"/>
    <col min="71" max="71" width="9.140625" style="9"/>
    <col min="72" max="72" width="12.140625" style="9" bestFit="1" customWidth="1"/>
    <col min="73" max="73" width="9.140625" style="9"/>
    <col min="74" max="74" width="11.140625" style="9" customWidth="1"/>
    <col min="75" max="75" width="9.140625" style="9"/>
    <col min="76" max="76" width="11.7109375" style="9" customWidth="1"/>
    <col min="77" max="77" width="9.140625" style="9"/>
    <col min="78" max="78" width="12" style="9" customWidth="1"/>
    <col min="79" max="79" width="9.140625" style="9"/>
    <col min="80" max="80" width="10.28515625" style="9" customWidth="1"/>
    <col min="81" max="16384" width="9.140625" style="9"/>
  </cols>
  <sheetData>
    <row r="1" spans="1:80" ht="30" x14ac:dyDescent="0.25">
      <c r="A1" s="9" t="s">
        <v>22</v>
      </c>
      <c r="C1" s="9" t="s">
        <v>105</v>
      </c>
      <c r="E1" s="9" t="s">
        <v>23</v>
      </c>
      <c r="G1" s="9" t="s">
        <v>4</v>
      </c>
      <c r="I1" s="9" t="s">
        <v>25</v>
      </c>
      <c r="K1" s="9" t="s">
        <v>40</v>
      </c>
      <c r="M1" s="9" t="s">
        <v>26</v>
      </c>
      <c r="O1" s="9" t="s">
        <v>101</v>
      </c>
      <c r="Q1" s="9" t="s">
        <v>102</v>
      </c>
      <c r="S1" s="9" t="s">
        <v>28</v>
      </c>
      <c r="U1" s="9" t="s">
        <v>42</v>
      </c>
      <c r="W1" s="9" t="s">
        <v>43</v>
      </c>
      <c r="Y1" s="9" t="s">
        <v>44</v>
      </c>
      <c r="AA1" s="9" t="s">
        <v>54</v>
      </c>
      <c r="AC1" s="9" t="s">
        <v>55</v>
      </c>
      <c r="AE1" s="9" t="s">
        <v>83</v>
      </c>
      <c r="AG1" s="9" t="s">
        <v>85</v>
      </c>
      <c r="AI1" s="9" t="s">
        <v>86</v>
      </c>
      <c r="AK1" s="9" t="s">
        <v>87</v>
      </c>
      <c r="AN1" s="9" t="s">
        <v>93</v>
      </c>
      <c r="AP1" s="9" t="s">
        <v>85</v>
      </c>
      <c r="AR1" s="9" t="s">
        <v>86</v>
      </c>
      <c r="AT1" s="9" t="s">
        <v>87</v>
      </c>
      <c r="AV1" s="9" t="s">
        <v>93</v>
      </c>
      <c r="AX1" s="9" t="s">
        <v>121</v>
      </c>
      <c r="AZ1" s="9" t="s">
        <v>125</v>
      </c>
      <c r="BB1" s="9" t="s">
        <v>130</v>
      </c>
      <c r="BD1" s="9" t="s">
        <v>131</v>
      </c>
      <c r="BF1" s="9" t="s">
        <v>171</v>
      </c>
      <c r="BH1" s="9" t="s">
        <v>170</v>
      </c>
      <c r="BJ1" s="9" t="s">
        <v>136</v>
      </c>
      <c r="BL1" s="9" t="s">
        <v>139</v>
      </c>
      <c r="BN1" s="9" t="s">
        <v>145</v>
      </c>
      <c r="BP1" s="9" t="s">
        <v>149</v>
      </c>
      <c r="BR1" s="9" t="s">
        <v>154</v>
      </c>
      <c r="BT1" s="68" t="s">
        <v>186</v>
      </c>
      <c r="BV1" s="9" t="s">
        <v>223</v>
      </c>
      <c r="BX1" s="9" t="s">
        <v>226</v>
      </c>
      <c r="BZ1" s="9" t="s">
        <v>227</v>
      </c>
      <c r="CB1" s="9" t="s">
        <v>228</v>
      </c>
    </row>
    <row r="2" spans="1:80" ht="30" x14ac:dyDescent="0.25">
      <c r="A2" s="25" t="s">
        <v>98</v>
      </c>
      <c r="B2" s="25"/>
      <c r="C2" s="25" t="s">
        <v>108</v>
      </c>
      <c r="E2" s="9" t="s">
        <v>5</v>
      </c>
      <c r="G2" s="9" t="s">
        <v>5</v>
      </c>
      <c r="I2" s="9" t="s">
        <v>5</v>
      </c>
      <c r="K2" s="9" t="s">
        <v>5</v>
      </c>
      <c r="M2" s="9" t="s">
        <v>5</v>
      </c>
      <c r="O2" s="9" t="s">
        <v>5</v>
      </c>
      <c r="Q2" s="9" t="s">
        <v>5</v>
      </c>
      <c r="S2" s="9" t="s">
        <v>77</v>
      </c>
      <c r="U2" s="9" t="s">
        <v>80</v>
      </c>
      <c r="W2" s="9" t="s">
        <v>80</v>
      </c>
      <c r="Y2" s="9" t="s">
        <v>80</v>
      </c>
      <c r="AA2" s="9" t="s">
        <v>80</v>
      </c>
      <c r="AC2" s="9" t="s">
        <v>80</v>
      </c>
      <c r="AE2" s="9" t="s">
        <v>5</v>
      </c>
      <c r="AG2" s="9" t="s">
        <v>5</v>
      </c>
      <c r="AI2" s="9" t="s">
        <v>5</v>
      </c>
      <c r="AK2" s="9" t="s">
        <v>90</v>
      </c>
      <c r="AL2" s="9" t="s">
        <v>88</v>
      </c>
      <c r="AN2" s="9" t="s">
        <v>95</v>
      </c>
      <c r="AP2" s="9" t="s">
        <v>5</v>
      </c>
      <c r="AR2" s="9">
        <v>0</v>
      </c>
      <c r="AT2" s="9" t="s">
        <v>5</v>
      </c>
      <c r="AV2" s="9" t="s">
        <v>116</v>
      </c>
      <c r="AX2" s="9" t="s">
        <v>5</v>
      </c>
      <c r="AZ2" s="9" t="s">
        <v>129</v>
      </c>
      <c r="BB2" s="9" t="s">
        <v>5</v>
      </c>
      <c r="BD2" s="59" t="s">
        <v>132</v>
      </c>
      <c r="BF2" s="9" t="s">
        <v>168</v>
      </c>
      <c r="BH2" s="9" t="s">
        <v>168</v>
      </c>
      <c r="BJ2" s="9" t="s">
        <v>138</v>
      </c>
      <c r="BL2" s="9" t="s">
        <v>140</v>
      </c>
      <c r="BN2" s="9" t="s">
        <v>146</v>
      </c>
      <c r="BP2" s="9" t="s">
        <v>150</v>
      </c>
      <c r="BR2" s="68" t="s">
        <v>166</v>
      </c>
      <c r="BT2" s="68" t="s">
        <v>190</v>
      </c>
      <c r="BV2" s="9" t="s">
        <v>224</v>
      </c>
      <c r="BX2" s="9" t="s">
        <v>235</v>
      </c>
      <c r="BZ2" s="9" t="s">
        <v>235</v>
      </c>
      <c r="CB2" t="s">
        <v>249</v>
      </c>
    </row>
    <row r="3" spans="1:80" ht="60" x14ac:dyDescent="0.25">
      <c r="A3" s="25" t="s">
        <v>99</v>
      </c>
      <c r="B3" s="25"/>
      <c r="C3" s="25" t="s">
        <v>6</v>
      </c>
      <c r="E3" s="9" t="s">
        <v>7</v>
      </c>
      <c r="G3" s="9" t="s">
        <v>7</v>
      </c>
      <c r="I3" s="9" t="s">
        <v>7</v>
      </c>
      <c r="K3" s="9" t="s">
        <v>7</v>
      </c>
      <c r="M3" s="9" t="s">
        <v>7</v>
      </c>
      <c r="O3" s="9" t="s">
        <v>7</v>
      </c>
      <c r="Q3" s="9" t="s">
        <v>7</v>
      </c>
      <c r="S3" s="9" t="s">
        <v>78</v>
      </c>
      <c r="U3" s="9" t="s">
        <v>81</v>
      </c>
      <c r="W3" s="9" t="s">
        <v>81</v>
      </c>
      <c r="Y3" s="9" t="s">
        <v>81</v>
      </c>
      <c r="AA3" s="9" t="s">
        <v>81</v>
      </c>
      <c r="AC3" s="9" t="s">
        <v>81</v>
      </c>
      <c r="AE3" s="9" t="s">
        <v>7</v>
      </c>
      <c r="AG3" s="9" t="s">
        <v>7</v>
      </c>
      <c r="AI3" s="9" t="s">
        <v>7</v>
      </c>
      <c r="AK3" s="9" t="s">
        <v>91</v>
      </c>
      <c r="AL3" s="9" t="s">
        <v>89</v>
      </c>
      <c r="AN3" s="9" t="s">
        <v>96</v>
      </c>
      <c r="AP3" s="9" t="s">
        <v>7</v>
      </c>
      <c r="AR3" s="9">
        <v>1</v>
      </c>
      <c r="AT3" s="9" t="s">
        <v>106</v>
      </c>
      <c r="AV3" s="9" t="s">
        <v>118</v>
      </c>
      <c r="AX3" s="9" t="s">
        <v>7</v>
      </c>
      <c r="AZ3" s="9" t="s">
        <v>128</v>
      </c>
      <c r="BB3" s="9" t="s">
        <v>7</v>
      </c>
      <c r="BD3" s="9" t="s">
        <v>133</v>
      </c>
      <c r="BF3" s="9" t="s">
        <v>138</v>
      </c>
      <c r="BH3" s="9" t="s">
        <v>169</v>
      </c>
      <c r="BJ3" s="9" t="s">
        <v>137</v>
      </c>
      <c r="BL3" s="9" t="s">
        <v>141</v>
      </c>
      <c r="BN3" s="9" t="s">
        <v>147</v>
      </c>
      <c r="BP3" s="9" t="s">
        <v>151</v>
      </c>
      <c r="BR3" s="68" t="s">
        <v>157</v>
      </c>
      <c r="BT3" s="68" t="s">
        <v>188</v>
      </c>
      <c r="BV3" s="9" t="s">
        <v>225</v>
      </c>
      <c r="BX3" s="9" t="s">
        <v>229</v>
      </c>
      <c r="BZ3" s="9" t="s">
        <v>229</v>
      </c>
      <c r="CB3" t="s">
        <v>250</v>
      </c>
    </row>
    <row r="4" spans="1:80" ht="60" x14ac:dyDescent="0.25">
      <c r="A4" s="9" t="s">
        <v>62</v>
      </c>
      <c r="C4" s="9" t="s">
        <v>62</v>
      </c>
      <c r="G4" s="9" t="s">
        <v>24</v>
      </c>
      <c r="I4" s="9" t="s">
        <v>49</v>
      </c>
      <c r="K4" s="9" t="s">
        <v>74</v>
      </c>
      <c r="M4" s="9" t="s">
        <v>49</v>
      </c>
      <c r="O4" s="9" t="s">
        <v>76</v>
      </c>
      <c r="Q4" s="9" t="s">
        <v>24</v>
      </c>
      <c r="S4" s="9" t="s">
        <v>79</v>
      </c>
      <c r="U4" s="9" t="s">
        <v>7</v>
      </c>
      <c r="W4" s="9" t="s">
        <v>7</v>
      </c>
      <c r="Y4" s="9" t="s">
        <v>7</v>
      </c>
      <c r="AA4" s="9" t="s">
        <v>7</v>
      </c>
      <c r="AC4" s="9" t="s">
        <v>7</v>
      </c>
      <c r="AE4" s="9" t="s">
        <v>49</v>
      </c>
      <c r="AG4" s="9" t="s">
        <v>72</v>
      </c>
      <c r="AI4" s="9" t="s">
        <v>72</v>
      </c>
      <c r="AK4" s="9" t="s">
        <v>92</v>
      </c>
      <c r="AN4" s="9" t="s">
        <v>7</v>
      </c>
      <c r="AP4" s="9" t="s">
        <v>94</v>
      </c>
      <c r="AR4" s="9">
        <v>2</v>
      </c>
      <c r="AV4" s="9" t="s">
        <v>117</v>
      </c>
      <c r="AX4" s="9" t="s">
        <v>122</v>
      </c>
      <c r="AZ4" s="9" t="s">
        <v>127</v>
      </c>
      <c r="BB4" s="9" t="s">
        <v>72</v>
      </c>
      <c r="BD4" s="9" t="s">
        <v>134</v>
      </c>
      <c r="BF4" s="9" t="s">
        <v>72</v>
      </c>
      <c r="BH4" s="9" t="s">
        <v>72</v>
      </c>
      <c r="BL4" s="9" t="s">
        <v>142</v>
      </c>
      <c r="BN4" s="9" t="s">
        <v>148</v>
      </c>
      <c r="BP4" s="9" t="s">
        <v>152</v>
      </c>
      <c r="BR4" s="68" t="s">
        <v>158</v>
      </c>
      <c r="BT4" s="68" t="s">
        <v>220</v>
      </c>
      <c r="BX4" s="9" t="s">
        <v>230</v>
      </c>
      <c r="BZ4" s="9" t="s">
        <v>230</v>
      </c>
      <c r="CB4" t="s">
        <v>251</v>
      </c>
    </row>
    <row r="5" spans="1:80" ht="30" x14ac:dyDescent="0.25">
      <c r="D5" s="10"/>
      <c r="M5" s="9" t="s">
        <v>24</v>
      </c>
      <c r="Q5" s="9" t="s">
        <v>76</v>
      </c>
      <c r="U5" s="9" t="s">
        <v>49</v>
      </c>
      <c r="W5" s="9" t="s">
        <v>49</v>
      </c>
      <c r="Y5" s="9" t="s">
        <v>76</v>
      </c>
      <c r="AA5" s="9" t="s">
        <v>76</v>
      </c>
      <c r="AC5" s="9" t="s">
        <v>49</v>
      </c>
      <c r="AE5" s="9" t="s">
        <v>24</v>
      </c>
      <c r="AI5" s="9" t="s">
        <v>24</v>
      </c>
      <c r="AP5" s="9" t="s">
        <v>72</v>
      </c>
      <c r="AR5" s="9">
        <v>3</v>
      </c>
      <c r="AV5" s="9" t="s">
        <v>119</v>
      </c>
      <c r="AZ5" s="9" t="s">
        <v>126</v>
      </c>
      <c r="BD5" s="9" t="s">
        <v>62</v>
      </c>
      <c r="BL5" s="9" t="s">
        <v>143</v>
      </c>
      <c r="BN5" s="9" t="s">
        <v>72</v>
      </c>
      <c r="BP5" s="9" t="s">
        <v>153</v>
      </c>
      <c r="BR5" s="68" t="s">
        <v>159</v>
      </c>
      <c r="BT5" s="68" t="s">
        <v>188</v>
      </c>
      <c r="BX5" s="9" t="s">
        <v>231</v>
      </c>
      <c r="BZ5" s="9" t="s">
        <v>231</v>
      </c>
      <c r="CB5" t="s">
        <v>252</v>
      </c>
    </row>
    <row r="6" spans="1:80" ht="30" x14ac:dyDescent="0.25">
      <c r="AV6" s="9" t="s">
        <v>120</v>
      </c>
      <c r="AZ6" s="9" t="s">
        <v>167</v>
      </c>
      <c r="BL6" s="9" t="s">
        <v>144</v>
      </c>
      <c r="BP6" s="9" t="s">
        <v>62</v>
      </c>
      <c r="BR6" s="68" t="s">
        <v>160</v>
      </c>
      <c r="BT6" s="68" t="s">
        <v>189</v>
      </c>
      <c r="BX6" s="9" t="s">
        <v>232</v>
      </c>
      <c r="BZ6" s="9" t="s">
        <v>232</v>
      </c>
    </row>
    <row r="7" spans="1:80" ht="15.75" x14ac:dyDescent="0.25">
      <c r="AZ7" s="9" t="s">
        <v>62</v>
      </c>
      <c r="BP7" s="9" t="s">
        <v>72</v>
      </c>
      <c r="BR7" s="68" t="s">
        <v>161</v>
      </c>
      <c r="BX7" s="9" t="s">
        <v>233</v>
      </c>
      <c r="BZ7" s="106"/>
    </row>
    <row r="8" spans="1:80" ht="15.75" x14ac:dyDescent="0.25">
      <c r="AZ8" s="9" t="s">
        <v>72</v>
      </c>
      <c r="BR8" s="68" t="s">
        <v>162</v>
      </c>
      <c r="BX8" s="9" t="s">
        <v>234</v>
      </c>
    </row>
    <row r="9" spans="1:80" ht="15.75" x14ac:dyDescent="0.25">
      <c r="BR9" s="68" t="s">
        <v>163</v>
      </c>
      <c r="BX9" s="106" t="s">
        <v>236</v>
      </c>
    </row>
    <row r="10" spans="1:80" ht="15.75" x14ac:dyDescent="0.25">
      <c r="BR10" s="68" t="s">
        <v>164</v>
      </c>
    </row>
    <row r="11" spans="1:80" ht="15.75" x14ac:dyDescent="0.25">
      <c r="BR11" s="68" t="s">
        <v>165</v>
      </c>
    </row>
  </sheetData>
  <phoneticPr fontId="3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F31A837646BE46888C0A619E6F040C" ma:contentTypeVersion="2" ma:contentTypeDescription="Create a new document." ma:contentTypeScope="" ma:versionID="acc7201313e85d45ef5d1e10334a2f43">
  <xsd:schema xmlns:xsd="http://www.w3.org/2001/XMLSchema" xmlns:xs="http://www.w3.org/2001/XMLSchema" xmlns:p="http://schemas.microsoft.com/office/2006/metadata/properties" xmlns:ns3="3f376808-4d0a-4ac3-8d46-c4e525d4e993" targetNamespace="http://schemas.microsoft.com/office/2006/metadata/properties" ma:root="true" ma:fieldsID="ddb5e6d1e056ed69ac7115f6a90d9add" ns3:_="">
    <xsd:import namespace="3f376808-4d0a-4ac3-8d46-c4e525d4e993"/>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376808-4d0a-4ac3-8d46-c4e525d4e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C85C62-6518-4054-A3F6-A8AF6A504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376808-4d0a-4ac3-8d46-c4e525d4e9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29509C-5226-4349-B58F-0A6C01B266BC}">
  <ds:schemaRefs>
    <ds:schemaRef ds:uri="http://purl.org/dc/terms/"/>
    <ds:schemaRef ds:uri="http://schemas.openxmlformats.org/package/2006/metadata/core-properties"/>
    <ds:schemaRef ds:uri="http://schemas.microsoft.com/office/2006/documentManagement/types"/>
    <ds:schemaRef ds:uri="3f376808-4d0a-4ac3-8d46-c4e525d4e993"/>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E18275D-06B0-4C65-98FE-F4FDA1D90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Introduction</vt:lpstr>
      <vt:lpstr>Instructions</vt:lpstr>
      <vt:lpstr>Audit Tool</vt:lpstr>
      <vt:lpstr>Summary</vt:lpstr>
      <vt:lpstr>Rec extracts</vt:lpstr>
      <vt:lpstr>Recommendations</vt:lpstr>
      <vt:lpstr>Sheet7</vt:lpstr>
      <vt:lpstr>answer_sheet</vt:lpstr>
      <vt:lpstr>Sheet7!Answer1</vt:lpstr>
      <vt:lpstr>Answer1</vt:lpstr>
      <vt:lpstr>Answer10</vt:lpstr>
      <vt:lpstr>Answer11</vt:lpstr>
      <vt:lpstr>Answer12</vt:lpstr>
      <vt:lpstr>Sheet7!Answer2</vt:lpstr>
      <vt:lpstr>Sheet7!Answer3</vt:lpstr>
      <vt:lpstr>Answer3</vt:lpstr>
      <vt:lpstr>Answer4</vt:lpstr>
      <vt:lpstr>Answer5</vt:lpstr>
      <vt:lpstr>Answer6</vt:lpstr>
      <vt:lpstr>Answer7</vt:lpstr>
      <vt:lpstr>Answer8</vt:lpstr>
      <vt:lpstr>Answer9</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Protopapa</dc:creator>
  <cp:lastModifiedBy>Karen Protopapa</cp:lastModifiedBy>
  <cp:lastPrinted>2025-11-06T21:15:48Z</cp:lastPrinted>
  <dcterms:created xsi:type="dcterms:W3CDTF">2017-11-02T15:30:02Z</dcterms:created>
  <dcterms:modified xsi:type="dcterms:W3CDTF">2025-11-12T18:25:52Z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0x010100E7F31A837646BE46888C0A619E6F040C</vt:lpwstr>
  </property>
</Properties>
</file>